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f6YZhACQUdtUjV++Wdp7onDuTzQvGp3AZyLz/0FMuSA="/>
    </ext>
  </extLst>
</workbook>
</file>

<file path=xl/sharedStrings.xml><?xml version="1.0" encoding="utf-8"?>
<sst xmlns="http://schemas.openxmlformats.org/spreadsheetml/2006/main" count="334" uniqueCount="102">
  <si>
    <t>Школа</t>
  </si>
  <si>
    <t>МБОУ "Бокситогорская средняя общеобразовательная школа №2"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</si>
  <si>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</si>
  <si>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</si>
  <si>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</si>
  <si>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</si>
  <si>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</si>
  <si>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</si>
  <si>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</si>
  <si>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</si>
  <si>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</si>
  <si>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</si>
  <si>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</si>
  <si>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</si>
  <si>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</si>
  <si>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</si>
  <si>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</si>
  <si>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</si>
  <si>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</si>
  <si>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</si>
  <si>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</si>
  <si>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</si>
  <si>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</si>
  <si>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</si>
  <si>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</si>
  <si>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</si>
  <si>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ПШЕНА И РИСА МОЛОЧНАЯ ЖИДКАЯ ("ДРУЖБА")</t>
  </si>
  <si>
    <t>гор.напиток</t>
  </si>
  <si>
    <t>ЧАЙ С ЛИМОНОМ И САХАРОМ</t>
  </si>
  <si>
    <t>хлеб</t>
  </si>
  <si>
    <t>БУТЕРБРОД С МАСЛОМ СЛИВОЧНЫМ</t>
  </si>
  <si>
    <t>фрукты</t>
  </si>
  <si>
    <t>МАНДАРИН</t>
  </si>
  <si>
    <t>тк</t>
  </si>
  <si>
    <t>итого</t>
  </si>
  <si>
    <t>Завтрак 2</t>
  </si>
  <si>
    <t>Обед</t>
  </si>
  <si>
    <t>закуска</t>
  </si>
  <si>
    <t>ОГУРЕЦ СВЕЖИЙ</t>
  </si>
  <si>
    <t>54-2з</t>
  </si>
  <si>
    <t>1 блюдо</t>
  </si>
  <si>
    <t>ЩИ ИЗ СВЕЖЕЙ КАПУСТЫ С КАРТОФЕЛЕМ И СМЕТАНОЙ</t>
  </si>
  <si>
    <t>2 блюдо</t>
  </si>
  <si>
    <t>БИТОЧЕК РУБЛЕНЫЙ ИЗ ПТИЦЫ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</si>
  <si>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</si>
  <si>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</si>
  <si>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</si>
  <si>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</si>
  <si>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</si>
  <si>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черн.</t>
  </si>
  <si>
    <t xml:space="preserve">ХЛЕБ РЖАНО-ПШЕНИЧНЫЙ  </t>
  </si>
  <si>
    <t>Итого за день:</t>
  </si>
  <si>
    <t xml:space="preserve">гор.блюдо </t>
  </si>
  <si>
    <t>ЗАПЕКАНКА ИЗ ТВОРОГА СО СГУЩЕННЫМ МОЛОКОМ</t>
  </si>
  <si>
    <t>54-1т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</si>
  <si>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</si>
  <si>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</si>
  <si>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</si>
  <si>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</si>
  <si>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</si>
  <si>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</si>
  <si>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</si>
  <si>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сладкое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</si>
  <si>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</si>
  <si>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</si>
  <si>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</si>
  <si>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</si>
  <si>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</si>
  <si>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</si>
  <si>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</si>
  <si>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</si>
  <si>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</si>
  <si>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54-3г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</si>
  <si>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</si>
  <si>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</si>
  <si>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</si>
  <si>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</si>
  <si>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</si>
  <si>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54-7р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</si>
  <si>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</si>
  <si>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</si>
  <si>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</si>
  <si>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</si>
  <si>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</si>
  <si>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54-13р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</si>
  <si>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</si>
  <si>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</si>
  <si>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</si>
  <si>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</si>
  <si>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</si>
  <si>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</si>
  <si>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</si>
  <si>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</si>
  <si>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</si>
  <si>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</si>
  <si>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54-22м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</si>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</sst>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sz val="10.0"/>
      <color theme="1"/>
      <name val="Arial Narrow"/>
    </font>
    <font>
      <sz val="11.0"/>
      <color theme="1"/>
      <name val="Arial Narrow"/>
    </font>
    <font>
      <i/>
      <sz val="11.0"/>
      <color theme="1"/>
      <name val="Calibri"/>
    </font>
    <font>
      <b/>
      <sz val="10.0"/>
      <color rgb="FF2D2D2D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horizontal="left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0" numFmtId="0" xfId="0" applyAlignment="1" applyBorder="1" applyFont="1">
      <alignment shrinkToFit="0" vertical="center" wrapText="1"/>
    </xf>
    <xf borderId="12" fillId="2" fontId="10" numFmtId="0" xfId="0" applyAlignment="1" applyBorder="1" applyFont="1">
      <alignment horizontal="center" shrinkToFit="0" vertical="center" wrapText="1"/>
    </xf>
    <xf borderId="13" fillId="2" fontId="10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0" numFmtId="0" xfId="0" applyAlignment="1" applyBorder="1" applyFont="1">
      <alignment shrinkToFit="0" vertical="center" wrapText="1"/>
    </xf>
    <xf borderId="4" fillId="2" fontId="10" numFmtId="0" xfId="0" applyAlignment="1" applyBorder="1" applyFont="1">
      <alignment horizontal="center"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4" fillId="0" fontId="9" numFmtId="0" xfId="0" applyBorder="1" applyFont="1"/>
    <xf borderId="4" fillId="2" fontId="11" numFmtId="0" xfId="0" applyAlignment="1" applyBorder="1" applyFont="1">
      <alignment shrinkToFit="0" vertical="center" wrapText="1"/>
    </xf>
    <xf borderId="18" fillId="2" fontId="11" numFmtId="0" xfId="0" applyAlignment="1" applyBorder="1" applyFont="1">
      <alignment shrinkToFit="0" vertical="center" wrapText="1"/>
    </xf>
    <xf borderId="4" fillId="2" fontId="10" numFmtId="2" xfId="0" applyAlignment="1" applyBorder="1" applyFont="1" applyNumberFormat="1">
      <alignment horizontal="center" shrinkToFit="0" vertical="center" wrapText="1"/>
    </xf>
    <xf borderId="5" fillId="2" fontId="10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21" fillId="0" fontId="9" numFmtId="0" xfId="0" applyBorder="1" applyFont="1"/>
    <xf borderId="4" fillId="0" fontId="12" numFmtId="0" xfId="0" applyAlignment="1" applyBorder="1" applyFont="1">
      <alignment horizontal="right"/>
    </xf>
    <xf borderId="4" fillId="0" fontId="10" numFmtId="0" xfId="0" applyAlignment="1" applyBorder="1" applyFont="1">
      <alignment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center" shrinkToFit="0" vertical="center" wrapText="1"/>
    </xf>
    <xf borderId="4" fillId="2" fontId="10" numFmtId="0" xfId="0" applyAlignment="1" applyBorder="1" applyFont="1">
      <alignment shrinkToFit="0" vertical="top" wrapText="1"/>
    </xf>
    <xf borderId="4" fillId="2" fontId="10" numFmtId="0" xfId="0" applyAlignment="1" applyBorder="1" applyFont="1">
      <alignment horizontal="center" shrinkToFit="0" vertical="top" wrapText="1"/>
    </xf>
    <xf borderId="17" fillId="2" fontId="10" numFmtId="0" xfId="0" applyAlignment="1" applyBorder="1" applyFont="1">
      <alignment horizontal="center" shrinkToFit="0" vertical="top" wrapText="1"/>
    </xf>
    <xf borderId="21" fillId="0" fontId="10" numFmtId="0" xfId="0" applyAlignment="1" applyBorder="1" applyFont="1">
      <alignment shrinkToFit="0" vertical="top" wrapText="1"/>
    </xf>
    <xf borderId="4" fillId="0" fontId="10" numFmtId="0" xfId="0" applyAlignment="1" applyBorder="1" applyFont="1">
      <alignment horizontal="center" shrinkToFit="0" vertical="top" wrapText="1"/>
    </xf>
    <xf borderId="22" fillId="0" fontId="1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23" fillId="0" fontId="9" numFmtId="0" xfId="0" applyBorder="1" applyFont="1"/>
    <xf borderId="4" fillId="2" fontId="10" numFmtId="164" xfId="0" applyAlignment="1" applyBorder="1" applyFont="1" applyNumberFormat="1">
      <alignment horizontal="center" shrinkToFit="0" vertical="center" wrapText="1"/>
    </xf>
    <xf borderId="4" fillId="2" fontId="10" numFmtId="1" xfId="0" applyAlignment="1" applyBorder="1" applyFont="1" applyNumberFormat="1">
      <alignment horizontal="center" shrinkToFit="0" vertical="center" wrapText="1"/>
    </xf>
    <xf borderId="24" fillId="3" fontId="1" numFmtId="0" xfId="0" applyAlignment="1" applyBorder="1" applyFill="1" applyFont="1">
      <alignment horizontal="center"/>
    </xf>
    <xf borderId="25" fillId="3" fontId="1" numFmtId="0" xfId="0" applyAlignment="1" applyBorder="1" applyFont="1">
      <alignment horizontal="center"/>
    </xf>
    <xf borderId="26" fillId="3" fontId="13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5" fillId="3" fontId="10" numFmtId="0" xfId="0" applyAlignment="1" applyBorder="1" applyFont="1">
      <alignment shrinkToFit="0" vertical="center" wrapText="1"/>
    </xf>
    <xf borderId="25" fillId="3" fontId="10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center"/>
    </xf>
    <xf borderId="4" fillId="4" fontId="9" numFmtId="0" xfId="0" applyBorder="1" applyFill="1" applyFont="1"/>
    <xf borderId="21" fillId="0" fontId="1" numFmtId="0" xfId="0" applyAlignment="1" applyBorder="1" applyFont="1">
      <alignment horizontal="center"/>
    </xf>
    <xf borderId="4" fillId="0" fontId="10" numFmtId="2" xfId="0" applyAlignment="1" applyBorder="1" applyFont="1" applyNumberFormat="1">
      <alignment horizontal="center" shrinkToFit="0" vertical="center" wrapText="1"/>
    </xf>
    <xf borderId="4" fillId="3" fontId="1" numFmtId="0" xfId="0" applyAlignment="1" applyBorder="1" applyFont="1">
      <alignment horizontal="center"/>
    </xf>
    <xf borderId="25" fillId="3" fontId="10" numFmtId="2" xfId="0" applyAlignment="1" applyBorder="1" applyFont="1" applyNumberFormat="1">
      <alignment horizontal="center" shrinkToFit="0" vertical="center" wrapText="1"/>
    </xf>
    <xf borderId="25" fillId="3" fontId="10" numFmtId="1" xfId="0" applyAlignment="1" applyBorder="1" applyFont="1" applyNumberFormat="1">
      <alignment horizontal="center" shrinkToFit="0" vertical="center" wrapText="1"/>
    </xf>
    <xf borderId="21" fillId="0" fontId="10" numFmtId="0" xfId="0" applyAlignment="1" applyBorder="1" applyFont="1">
      <alignment shrinkToFit="0" vertical="center" wrapText="1"/>
    </xf>
    <xf borderId="4" fillId="0" fontId="10" numFmtId="164" xfId="0" applyAlignment="1" applyBorder="1" applyFont="1" applyNumberFormat="1">
      <alignment horizontal="center" shrinkToFit="0" vertical="center" wrapText="1"/>
    </xf>
    <xf borderId="25" fillId="3" fontId="10" numFmtId="164" xfId="0" applyAlignment="1" applyBorder="1" applyFont="1" applyNumberFormat="1">
      <alignment horizontal="center" shrinkToFit="0" vertical="center" wrapText="1"/>
    </xf>
    <xf borderId="12" fillId="2" fontId="11" numFmtId="0" xfId="0" applyAlignment="1" applyBorder="1" applyFont="1">
      <alignment shrinkToFit="0" vertical="center" wrapText="1"/>
    </xf>
    <xf borderId="17" fillId="2" fontId="10" numFmtId="1" xfId="0" applyAlignment="1" applyBorder="1" applyFont="1" applyNumberFormat="1">
      <alignment horizontal="center" shrinkToFit="0" vertical="center" wrapText="1"/>
    </xf>
    <xf borderId="17" fillId="2" fontId="10" numFmtId="2" xfId="0" applyAlignment="1" applyBorder="1" applyFont="1" applyNumberFormat="1">
      <alignment horizontal="center" shrinkToFit="0" vertical="center" wrapText="1"/>
    </xf>
    <xf borderId="6" fillId="0" fontId="1" numFmtId="0" xfId="0" applyBorder="1" applyFont="1"/>
    <xf borderId="7" fillId="0" fontId="1" numFmtId="0" xfId="0" applyBorder="1" applyFont="1"/>
    <xf borderId="28" fillId="0" fontId="13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0" fontId="2" numFmtId="0" xfId="0" applyBorder="1" applyFont="1"/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26" width="9.14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/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8" t="s">
        <v>4</v>
      </c>
      <c r="B2" s="2"/>
      <c r="C2" s="2"/>
      <c r="D2" s="1"/>
      <c r="E2" s="2"/>
      <c r="F2" s="2"/>
      <c r="G2" s="2" t="s">
        <v>5</v>
      </c>
      <c r="H2" s="7"/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9" t="s">
        <v>6</v>
      </c>
      <c r="B3" s="2"/>
      <c r="C3" s="2"/>
      <c r="D3" s="10"/>
      <c r="E3" s="11" t="s">
        <v>7</v>
      </c>
      <c r="F3" s="2"/>
      <c r="G3" s="2" t="s">
        <v>8</v>
      </c>
      <c r="H3" s="12"/>
      <c r="I3" s="12"/>
      <c r="J3" s="13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9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9">
        <v>1.0</v>
      </c>
      <c r="B6" s="20">
        <v>1.0</v>
      </c>
      <c r="C6" s="21" t="s">
        <v>24</v>
      </c>
      <c r="D6" s="22" t="s">
        <v>25</v>
      </c>
      <c r="E6" s="23" t="s">
        <v>26</v>
      </c>
      <c r="F6" s="24">
        <v>200.0</v>
      </c>
      <c r="G6" s="24">
        <v>8.9</v>
      </c>
      <c r="H6" s="24">
        <v>8.5</v>
      </c>
      <c r="I6" s="24">
        <v>38.0</v>
      </c>
      <c r="J6" s="24">
        <v>269.0</v>
      </c>
      <c r="K6" s="25">
        <v>311.0</v>
      </c>
      <c r="L6" s="24">
        <v>18.08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6"/>
      <c r="B8" s="27"/>
      <c r="C8" s="28"/>
      <c r="D8" s="33" t="s">
        <v>27</v>
      </c>
      <c r="E8" s="30" t="s">
        <v>28</v>
      </c>
      <c r="F8" s="31">
        <v>205.0</v>
      </c>
      <c r="G8" s="31">
        <v>0.1</v>
      </c>
      <c r="H8" s="31">
        <v>0.0</v>
      </c>
      <c r="I8" s="31">
        <v>9.3</v>
      </c>
      <c r="J8" s="31">
        <v>37.0</v>
      </c>
      <c r="K8" s="32">
        <v>686.0</v>
      </c>
      <c r="L8" s="31">
        <v>2.84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6"/>
      <c r="B9" s="27"/>
      <c r="C9" s="28"/>
      <c r="D9" s="33" t="s">
        <v>29</v>
      </c>
      <c r="E9" s="34" t="s">
        <v>30</v>
      </c>
      <c r="F9" s="31">
        <v>30.0</v>
      </c>
      <c r="G9" s="31">
        <v>5.8</v>
      </c>
      <c r="H9" s="31">
        <v>8.9</v>
      </c>
      <c r="I9" s="31">
        <v>12.8</v>
      </c>
      <c r="J9" s="31">
        <v>157.0</v>
      </c>
      <c r="K9" s="32">
        <v>1.0</v>
      </c>
      <c r="L9" s="31">
        <v>10.6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6"/>
      <c r="B10" s="27"/>
      <c r="C10" s="28"/>
      <c r="D10" s="33" t="s">
        <v>31</v>
      </c>
      <c r="E10" s="35" t="s">
        <v>32</v>
      </c>
      <c r="F10" s="31">
        <v>100.0</v>
      </c>
      <c r="G10" s="31">
        <v>0.8</v>
      </c>
      <c r="H10" s="31">
        <v>0.2</v>
      </c>
      <c r="I10" s="31">
        <v>11.0</v>
      </c>
      <c r="J10" s="31">
        <v>48.0</v>
      </c>
      <c r="K10" s="32" t="s">
        <v>33</v>
      </c>
      <c r="L10" s="31">
        <v>23.0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6"/>
      <c r="B12" s="27"/>
      <c r="C12" s="28"/>
      <c r="D12" s="29"/>
      <c r="E12" s="37"/>
      <c r="F12" s="31"/>
      <c r="G12" s="31"/>
      <c r="H12" s="31"/>
      <c r="I12" s="31"/>
      <c r="J12" s="31"/>
      <c r="K12" s="32"/>
      <c r="L12" s="3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38"/>
      <c r="B13" s="39"/>
      <c r="C13" s="40"/>
      <c r="D13" s="41" t="s">
        <v>34</v>
      </c>
      <c r="E13" s="42"/>
      <c r="F13" s="43">
        <f t="shared" ref="F13:J13" si="1">SUM(F6:F12)</f>
        <v>535</v>
      </c>
      <c r="G13" s="43">
        <f t="shared" si="1"/>
        <v>15.6</v>
      </c>
      <c r="H13" s="43">
        <f t="shared" si="1"/>
        <v>17.6</v>
      </c>
      <c r="I13" s="43">
        <f t="shared" si="1"/>
        <v>71.1</v>
      </c>
      <c r="J13" s="43">
        <f t="shared" si="1"/>
        <v>511</v>
      </c>
      <c r="K13" s="44"/>
      <c r="L13" s="43">
        <f>SUM(L6:L12)</f>
        <v>54.52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6">
        <v>1.0</v>
      </c>
      <c r="B14" s="27">
        <v>1.0</v>
      </c>
      <c r="C14" s="28" t="s">
        <v>35</v>
      </c>
      <c r="D14" s="29"/>
      <c r="E14" s="45"/>
      <c r="F14" s="46"/>
      <c r="G14" s="46"/>
      <c r="H14" s="46"/>
      <c r="I14" s="46"/>
      <c r="J14" s="46"/>
      <c r="K14" s="47"/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6"/>
      <c r="B15" s="27"/>
      <c r="C15" s="28"/>
      <c r="D15" s="41"/>
      <c r="E15" s="48"/>
      <c r="F15" s="49"/>
      <c r="G15" s="49"/>
      <c r="H15" s="49"/>
      <c r="I15" s="49"/>
      <c r="J15" s="49"/>
      <c r="K15" s="49"/>
      <c r="L15" s="4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50">
        <f t="shared" ref="A16:B16" si="2">A6</f>
        <v>1</v>
      </c>
      <c r="B16" s="51">
        <f t="shared" si="2"/>
        <v>1</v>
      </c>
      <c r="C16" s="52" t="s">
        <v>36</v>
      </c>
      <c r="D16" s="33" t="s">
        <v>37</v>
      </c>
      <c r="E16" s="30" t="s">
        <v>38</v>
      </c>
      <c r="F16" s="31">
        <v>60.0</v>
      </c>
      <c r="G16" s="31">
        <v>0.5</v>
      </c>
      <c r="H16" s="31">
        <v>0.1</v>
      </c>
      <c r="I16" s="31">
        <v>2.0</v>
      </c>
      <c r="J16" s="31">
        <v>12.0</v>
      </c>
      <c r="K16" s="32" t="s">
        <v>39</v>
      </c>
      <c r="L16" s="31">
        <v>13.86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6"/>
      <c r="B17" s="27"/>
      <c r="C17" s="28"/>
      <c r="D17" s="33" t="s">
        <v>40</v>
      </c>
      <c r="E17" s="30" t="s">
        <v>41</v>
      </c>
      <c r="F17" s="31">
        <v>200.0</v>
      </c>
      <c r="G17" s="31">
        <v>1.5</v>
      </c>
      <c r="H17" s="31">
        <v>5.3</v>
      </c>
      <c r="I17" s="31">
        <v>17.5</v>
      </c>
      <c r="J17" s="31">
        <v>120.0</v>
      </c>
      <c r="K17" s="32">
        <v>124.0</v>
      </c>
      <c r="L17" s="31">
        <v>10.07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6"/>
      <c r="B18" s="27"/>
      <c r="C18" s="28"/>
      <c r="D18" s="33" t="s">
        <v>42</v>
      </c>
      <c r="E18" s="30" t="s">
        <v>43</v>
      </c>
      <c r="F18" s="31">
        <v>100.0</v>
      </c>
      <c r="G18" s="31">
        <v>14.5</v>
      </c>
      <c r="H18" s="31">
        <v>13.4</v>
      </c>
      <c r="I18" s="31">
        <v>8.8</v>
      </c>
      <c r="J18" s="31">
        <v>218.0</v>
      </c>
      <c r="K18" s="32">
        <v>301.0</v>
      </c>
      <c r="L18" s="31">
        <v>38.62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6"/>
      <c r="B19" s="27"/>
      <c r="C19" s="28"/>
      <c r="D19" s="33" t="s">
        <v>44</v>
      </c>
      <c r="E19" s="30" t="s">
        <v>45</v>
      </c>
      <c r="F19" s="31">
        <v>150.0</v>
      </c>
      <c r="G19" s="53">
        <v>5.4</v>
      </c>
      <c r="H19" s="31">
        <v>3.8</v>
      </c>
      <c r="I19" s="31">
        <v>32.0</v>
      </c>
      <c r="J19" s="31">
        <v>186.0</v>
      </c>
      <c r="K19" s="32">
        <v>332.0</v>
      </c>
      <c r="L19" s="31">
        <v>7.98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6"/>
      <c r="B20" s="27"/>
      <c r="C20" s="28"/>
      <c r="D20" s="33" t="s">
        <v>46</v>
      </c>
      <c r="E20" s="30" t="s">
        <v>47</v>
      </c>
      <c r="F20" s="31">
        <v>200.0</v>
      </c>
      <c r="G20" s="31">
        <v>0.5</v>
      </c>
      <c r="H20" s="31">
        <v>0.1</v>
      </c>
      <c r="I20" s="31">
        <v>23.5</v>
      </c>
      <c r="J20" s="31">
        <v>98.0</v>
      </c>
      <c r="K20" s="32">
        <v>639.0</v>
      </c>
      <c r="L20" s="36">
        <v>5.95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6"/>
      <c r="B21" s="27"/>
      <c r="C21" s="28"/>
      <c r="D21" s="33" t="s">
        <v>48</v>
      </c>
      <c r="E21" s="34"/>
      <c r="F21" s="31"/>
      <c r="G21" s="31"/>
      <c r="H21" s="31"/>
      <c r="I21" s="31"/>
      <c r="J21" s="31"/>
      <c r="K21" s="32"/>
      <c r="L21" s="3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6"/>
      <c r="B22" s="27"/>
      <c r="C22" s="28"/>
      <c r="D22" s="33" t="s">
        <v>49</v>
      </c>
      <c r="E22" s="30" t="s">
        <v>50</v>
      </c>
      <c r="F22" s="31">
        <v>50.0</v>
      </c>
      <c r="G22" s="31">
        <v>4.0</v>
      </c>
      <c r="H22" s="31">
        <v>1.8</v>
      </c>
      <c r="I22" s="31">
        <v>21.0</v>
      </c>
      <c r="J22" s="31">
        <v>116.0</v>
      </c>
      <c r="K22" s="32" t="s">
        <v>33</v>
      </c>
      <c r="L22" s="54">
        <v>6.0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6"/>
      <c r="B24" s="27"/>
      <c r="C24" s="28"/>
      <c r="D24" s="29"/>
      <c r="E24" s="30"/>
      <c r="F24" s="31"/>
      <c r="G24" s="31"/>
      <c r="H24" s="31"/>
      <c r="I24" s="31"/>
      <c r="J24" s="31"/>
      <c r="K24" s="32"/>
      <c r="L24" s="3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38"/>
      <c r="B25" s="39"/>
      <c r="C25" s="40"/>
      <c r="D25" s="41" t="s">
        <v>34</v>
      </c>
      <c r="E25" s="42"/>
      <c r="F25" s="43">
        <f t="shared" ref="F25:J25" si="3">SUM(F16:F24)</f>
        <v>760</v>
      </c>
      <c r="G25" s="43">
        <f t="shared" si="3"/>
        <v>26.4</v>
      </c>
      <c r="H25" s="43">
        <f t="shared" si="3"/>
        <v>24.5</v>
      </c>
      <c r="I25" s="43">
        <f t="shared" si="3"/>
        <v>104.8</v>
      </c>
      <c r="J25" s="43">
        <f t="shared" si="3"/>
        <v>750</v>
      </c>
      <c r="K25" s="44"/>
      <c r="L25" s="43">
        <f>SUM(L16:L24)</f>
        <v>82.48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5">
        <f t="shared" ref="A26:B26" si="4">A6</f>
        <v>1</v>
      </c>
      <c r="B26" s="56">
        <f t="shared" si="4"/>
        <v>1</v>
      </c>
      <c r="C26" s="57" t="s">
        <v>51</v>
      </c>
      <c r="D26" s="58"/>
      <c r="E26" s="59"/>
      <c r="F26" s="60">
        <f t="shared" ref="F26:J26" si="5">F13+F25+F14</f>
        <v>1295</v>
      </c>
      <c r="G26" s="60">
        <f t="shared" si="5"/>
        <v>42</v>
      </c>
      <c r="H26" s="60">
        <f t="shared" si="5"/>
        <v>42.1</v>
      </c>
      <c r="I26" s="60">
        <f t="shared" si="5"/>
        <v>175.9</v>
      </c>
      <c r="J26" s="60">
        <f t="shared" si="5"/>
        <v>1261</v>
      </c>
      <c r="K26" s="60"/>
      <c r="L26" s="60">
        <f>L13+L15+L25</f>
        <v>137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61">
        <v>1.0</v>
      </c>
      <c r="B27" s="27">
        <v>2.0</v>
      </c>
      <c r="C27" s="21" t="s">
        <v>24</v>
      </c>
      <c r="D27" s="22" t="s">
        <v>52</v>
      </c>
      <c r="E27" s="23" t="s">
        <v>53</v>
      </c>
      <c r="F27" s="24">
        <v>150.0</v>
      </c>
      <c r="G27" s="24">
        <v>15.8</v>
      </c>
      <c r="H27" s="24">
        <v>16.8</v>
      </c>
      <c r="I27" s="24">
        <v>45.8</v>
      </c>
      <c r="J27" s="24">
        <v>404.0</v>
      </c>
      <c r="K27" s="25" t="s">
        <v>54</v>
      </c>
      <c r="L27" s="24">
        <v>42.38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61"/>
      <c r="B28" s="27"/>
      <c r="C28" s="28"/>
      <c r="D28" s="29"/>
      <c r="E28" s="34"/>
      <c r="F28" s="31"/>
      <c r="G28" s="31"/>
      <c r="H28" s="31"/>
      <c r="I28" s="31"/>
      <c r="J28" s="31"/>
      <c r="K28" s="32"/>
      <c r="L28" s="3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61"/>
      <c r="B29" s="27"/>
      <c r="C29" s="28"/>
      <c r="D29" s="62" t="s">
        <v>27</v>
      </c>
      <c r="E29" s="30" t="s">
        <v>55</v>
      </c>
      <c r="F29" s="31">
        <v>200.0</v>
      </c>
      <c r="G29" s="31">
        <v>0.1</v>
      </c>
      <c r="H29" s="31">
        <v>0.0</v>
      </c>
      <c r="I29" s="31">
        <v>9.0</v>
      </c>
      <c r="J29" s="31">
        <v>35.0</v>
      </c>
      <c r="K29" s="32">
        <v>685.0</v>
      </c>
      <c r="L29" s="31">
        <v>1.72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61"/>
      <c r="B30" s="27"/>
      <c r="C30" s="28"/>
      <c r="D30" s="33" t="s">
        <v>29</v>
      </c>
      <c r="E30" s="34"/>
      <c r="F30" s="31"/>
      <c r="G30" s="31"/>
      <c r="H30" s="31"/>
      <c r="I30" s="31"/>
      <c r="J30" s="31"/>
      <c r="K30" s="32"/>
      <c r="L30" s="3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61"/>
      <c r="B31" s="27"/>
      <c r="C31" s="28"/>
      <c r="D31" s="33" t="s">
        <v>31</v>
      </c>
      <c r="E31" s="30" t="s">
        <v>56</v>
      </c>
      <c r="F31" s="31">
        <v>150.0</v>
      </c>
      <c r="G31" s="31">
        <v>0.6</v>
      </c>
      <c r="H31" s="31">
        <v>0.6</v>
      </c>
      <c r="I31" s="31">
        <v>18.0</v>
      </c>
      <c r="J31" s="31">
        <v>80.0</v>
      </c>
      <c r="K31" s="32" t="s">
        <v>33</v>
      </c>
      <c r="L31" s="54">
        <v>18.0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1"/>
      <c r="B32" s="27"/>
      <c r="C32" s="28"/>
      <c r="D32" s="29"/>
      <c r="E32" s="30"/>
      <c r="F32" s="31"/>
      <c r="G32" s="31"/>
      <c r="H32" s="31"/>
      <c r="I32" s="31"/>
      <c r="J32" s="31"/>
      <c r="K32" s="32"/>
      <c r="L32" s="3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61"/>
      <c r="B33" s="27"/>
      <c r="C33" s="28"/>
      <c r="D33" s="29"/>
      <c r="E33" s="30"/>
      <c r="F33" s="31"/>
      <c r="G33" s="31"/>
      <c r="H33" s="31"/>
      <c r="I33" s="31"/>
      <c r="J33" s="31"/>
      <c r="K33" s="32"/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63"/>
      <c r="B34" s="39"/>
      <c r="C34" s="40"/>
      <c r="D34" s="41" t="s">
        <v>34</v>
      </c>
      <c r="E34" s="42"/>
      <c r="F34" s="43">
        <f t="shared" ref="F34:J34" si="6">SUM(F27:F33)</f>
        <v>500</v>
      </c>
      <c r="G34" s="43">
        <f t="shared" si="6"/>
        <v>16.5</v>
      </c>
      <c r="H34" s="43">
        <f t="shared" si="6"/>
        <v>17.4</v>
      </c>
      <c r="I34" s="43">
        <f t="shared" si="6"/>
        <v>72.8</v>
      </c>
      <c r="J34" s="43">
        <f t="shared" si="6"/>
        <v>519</v>
      </c>
      <c r="K34" s="43"/>
      <c r="L34" s="43">
        <f>SUM(L27:L33)</f>
        <v>62.1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61">
        <v>1.0</v>
      </c>
      <c r="B35" s="27">
        <v>2.0</v>
      </c>
      <c r="C35" s="28" t="s">
        <v>35</v>
      </c>
      <c r="D35" s="29"/>
      <c r="E35" s="45"/>
      <c r="F35" s="46"/>
      <c r="G35" s="46"/>
      <c r="H35" s="46"/>
      <c r="I35" s="46"/>
      <c r="J35" s="46"/>
      <c r="K35" s="47"/>
      <c r="L35" s="4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61"/>
      <c r="B36" s="27"/>
      <c r="C36" s="28"/>
      <c r="D36" s="41"/>
      <c r="E36" s="48"/>
      <c r="F36" s="49"/>
      <c r="G36" s="49"/>
      <c r="H36" s="49"/>
      <c r="I36" s="49"/>
      <c r="J36" s="49"/>
      <c r="K36" s="49"/>
      <c r="L36" s="4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1">
        <f t="shared" ref="A37:B37" si="7">A27</f>
        <v>1</v>
      </c>
      <c r="B37" s="51">
        <f t="shared" si="7"/>
        <v>2</v>
      </c>
      <c r="C37" s="52" t="s">
        <v>36</v>
      </c>
      <c r="D37" s="33" t="s">
        <v>37</v>
      </c>
      <c r="E37" s="30" t="s">
        <v>57</v>
      </c>
      <c r="F37" s="31">
        <v>60.0</v>
      </c>
      <c r="G37" s="31">
        <v>1.0</v>
      </c>
      <c r="H37" s="31">
        <v>3.0</v>
      </c>
      <c r="I37" s="31">
        <v>6.6</v>
      </c>
      <c r="J37" s="31">
        <v>53.0</v>
      </c>
      <c r="K37" s="32">
        <v>45.0</v>
      </c>
      <c r="L37" s="36">
        <v>9.56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61"/>
      <c r="B38" s="27"/>
      <c r="C38" s="28"/>
      <c r="D38" s="33" t="s">
        <v>40</v>
      </c>
      <c r="E38" s="30" t="s">
        <v>58</v>
      </c>
      <c r="F38" s="31">
        <v>200.0</v>
      </c>
      <c r="G38" s="31">
        <v>3.8</v>
      </c>
      <c r="H38" s="31">
        <v>3.6</v>
      </c>
      <c r="I38" s="31">
        <v>28.0</v>
      </c>
      <c r="J38" s="31">
        <v>160.0</v>
      </c>
      <c r="K38" s="32">
        <v>112.0</v>
      </c>
      <c r="L38" s="31">
        <v>12.14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61"/>
      <c r="B39" s="27"/>
      <c r="C39" s="28"/>
      <c r="D39" s="33" t="s">
        <v>42</v>
      </c>
      <c r="E39" s="30" t="s">
        <v>59</v>
      </c>
      <c r="F39" s="31">
        <v>200.0</v>
      </c>
      <c r="G39" s="31">
        <v>18.1</v>
      </c>
      <c r="H39" s="31">
        <v>17.8</v>
      </c>
      <c r="I39" s="31">
        <v>40.5</v>
      </c>
      <c r="J39" s="31">
        <v>403.0</v>
      </c>
      <c r="K39" s="32">
        <v>304.0</v>
      </c>
      <c r="L39" s="31">
        <v>44.36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61"/>
      <c r="B40" s="27"/>
      <c r="C40" s="28"/>
      <c r="D40" s="33" t="s">
        <v>44</v>
      </c>
      <c r="E40" s="34"/>
      <c r="F40" s="31"/>
      <c r="G40" s="31"/>
      <c r="H40" s="31"/>
      <c r="I40" s="31"/>
      <c r="J40" s="31"/>
      <c r="K40" s="32"/>
      <c r="L40" s="3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61"/>
      <c r="B41" s="27"/>
      <c r="C41" s="28"/>
      <c r="D41" s="33" t="s">
        <v>46</v>
      </c>
      <c r="E41" s="30" t="s">
        <v>28</v>
      </c>
      <c r="F41" s="31">
        <v>205.0</v>
      </c>
      <c r="G41" s="31">
        <v>0.1</v>
      </c>
      <c r="H41" s="31">
        <v>0.0</v>
      </c>
      <c r="I41" s="31">
        <v>9.3</v>
      </c>
      <c r="J41" s="31">
        <v>37.0</v>
      </c>
      <c r="K41" s="32">
        <v>686.0</v>
      </c>
      <c r="L41" s="31">
        <v>2.84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1"/>
      <c r="B42" s="27"/>
      <c r="C42" s="28"/>
      <c r="D42" s="33" t="s">
        <v>48</v>
      </c>
      <c r="E42" s="34"/>
      <c r="F42" s="31"/>
      <c r="G42" s="31"/>
      <c r="H42" s="31"/>
      <c r="I42" s="31"/>
      <c r="J42" s="31"/>
      <c r="K42" s="32"/>
      <c r="L42" s="3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61"/>
      <c r="B43" s="27"/>
      <c r="C43" s="28"/>
      <c r="D43" s="33" t="s">
        <v>49</v>
      </c>
      <c r="E43" s="30" t="s">
        <v>50</v>
      </c>
      <c r="F43" s="31">
        <v>50.0</v>
      </c>
      <c r="G43" s="31">
        <v>4.0</v>
      </c>
      <c r="H43" s="31">
        <v>1.8</v>
      </c>
      <c r="I43" s="31">
        <v>21.0</v>
      </c>
      <c r="J43" s="31">
        <v>116.0</v>
      </c>
      <c r="K43" s="32" t="s">
        <v>33</v>
      </c>
      <c r="L43" s="54">
        <v>6.0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61"/>
      <c r="B44" s="27"/>
      <c r="C44" s="28"/>
      <c r="D44" s="29"/>
      <c r="E44" s="30"/>
      <c r="F44" s="31"/>
      <c r="G44" s="31"/>
      <c r="H44" s="31"/>
      <c r="I44" s="31"/>
      <c r="J44" s="31"/>
      <c r="K44" s="32"/>
      <c r="L44" s="3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61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63"/>
      <c r="B46" s="39"/>
      <c r="C46" s="40"/>
      <c r="D46" s="41" t="s">
        <v>34</v>
      </c>
      <c r="E46" s="42"/>
      <c r="F46" s="43">
        <f t="shared" ref="F46:J46" si="8">SUM(F37:F45)</f>
        <v>715</v>
      </c>
      <c r="G46" s="43">
        <f t="shared" si="8"/>
        <v>27</v>
      </c>
      <c r="H46" s="43">
        <f t="shared" si="8"/>
        <v>26.2</v>
      </c>
      <c r="I46" s="43">
        <f t="shared" si="8"/>
        <v>105.4</v>
      </c>
      <c r="J46" s="43">
        <f t="shared" si="8"/>
        <v>769</v>
      </c>
      <c r="K46" s="44"/>
      <c r="L46" s="64">
        <f>SUM(L37:L45)</f>
        <v>74.9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65">
        <f t="shared" ref="A47:B47" si="9">A27</f>
        <v>1</v>
      </c>
      <c r="B47" s="65">
        <f t="shared" si="9"/>
        <v>2</v>
      </c>
      <c r="C47" s="57" t="s">
        <v>51</v>
      </c>
      <c r="D47" s="58"/>
      <c r="E47" s="59"/>
      <c r="F47" s="60">
        <f t="shared" ref="F47:J47" si="10">F34+F46+F35</f>
        <v>1215</v>
      </c>
      <c r="G47" s="60">
        <f t="shared" si="10"/>
        <v>43.5</v>
      </c>
      <c r="H47" s="60">
        <f t="shared" si="10"/>
        <v>43.6</v>
      </c>
      <c r="I47" s="60">
        <f t="shared" si="10"/>
        <v>178.2</v>
      </c>
      <c r="J47" s="60">
        <f t="shared" si="10"/>
        <v>1288</v>
      </c>
      <c r="K47" s="60"/>
      <c r="L47" s="66">
        <f>L34+L36+L46</f>
        <v>137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19">
        <v>1.0</v>
      </c>
      <c r="B48" s="20">
        <v>3.0</v>
      </c>
      <c r="C48" s="21" t="s">
        <v>24</v>
      </c>
      <c r="D48" s="22" t="s">
        <v>25</v>
      </c>
      <c r="E48" s="23" t="s">
        <v>60</v>
      </c>
      <c r="F48" s="24">
        <v>200.0</v>
      </c>
      <c r="G48" s="24">
        <v>8.2</v>
      </c>
      <c r="H48" s="24">
        <v>9.2</v>
      </c>
      <c r="I48" s="24">
        <v>36.5</v>
      </c>
      <c r="J48" s="24">
        <v>266.0</v>
      </c>
      <c r="K48" s="25">
        <v>311.0</v>
      </c>
      <c r="L48" s="24">
        <v>16.72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6"/>
      <c r="B49" s="27"/>
      <c r="C49" s="28"/>
      <c r="D49" s="62" t="s">
        <v>37</v>
      </c>
      <c r="E49" s="30" t="s">
        <v>61</v>
      </c>
      <c r="F49" s="31">
        <v>60.0</v>
      </c>
      <c r="G49" s="31">
        <v>6.7</v>
      </c>
      <c r="H49" s="31">
        <v>4.7</v>
      </c>
      <c r="I49" s="31">
        <v>13.0</v>
      </c>
      <c r="J49" s="31">
        <v>122.0</v>
      </c>
      <c r="K49" s="32">
        <v>337.0</v>
      </c>
      <c r="L49" s="53">
        <v>19.6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6"/>
      <c r="B50" s="27"/>
      <c r="C50" s="28"/>
      <c r="D50" s="33" t="s">
        <v>27</v>
      </c>
      <c r="E50" s="30" t="s">
        <v>28</v>
      </c>
      <c r="F50" s="31">
        <v>205.0</v>
      </c>
      <c r="G50" s="31">
        <v>0.1</v>
      </c>
      <c r="H50" s="31">
        <v>0.0</v>
      </c>
      <c r="I50" s="31">
        <v>9.3</v>
      </c>
      <c r="J50" s="31">
        <v>37.0</v>
      </c>
      <c r="K50" s="32">
        <v>686.0</v>
      </c>
      <c r="L50" s="36">
        <v>2.84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6"/>
      <c r="B51" s="27"/>
      <c r="C51" s="28"/>
      <c r="D51" s="33" t="s">
        <v>29</v>
      </c>
      <c r="E51" s="30"/>
      <c r="F51" s="31"/>
      <c r="G51" s="31"/>
      <c r="H51" s="31"/>
      <c r="I51" s="31"/>
      <c r="J51" s="31"/>
      <c r="K51" s="32"/>
      <c r="L51" s="3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6"/>
      <c r="B52" s="27"/>
      <c r="C52" s="28"/>
      <c r="D52" s="33" t="s">
        <v>31</v>
      </c>
      <c r="E52" s="30"/>
      <c r="F52" s="31"/>
      <c r="G52" s="31"/>
      <c r="H52" s="31"/>
      <c r="I52" s="31"/>
      <c r="J52" s="31"/>
      <c r="K52" s="32"/>
      <c r="L52" s="3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6"/>
      <c r="B53" s="27"/>
      <c r="C53" s="28"/>
      <c r="D53" s="62" t="s">
        <v>62</v>
      </c>
      <c r="E53" s="30" t="s">
        <v>63</v>
      </c>
      <c r="F53" s="31">
        <v>40.0</v>
      </c>
      <c r="G53" s="31">
        <v>2.6</v>
      </c>
      <c r="H53" s="31">
        <v>4.0</v>
      </c>
      <c r="I53" s="31">
        <v>18.0</v>
      </c>
      <c r="J53" s="31">
        <v>118.0</v>
      </c>
      <c r="K53" s="32" t="s">
        <v>33</v>
      </c>
      <c r="L53" s="31">
        <v>15.0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6"/>
      <c r="B54" s="27"/>
      <c r="C54" s="28"/>
      <c r="D54" s="29"/>
      <c r="E54" s="30"/>
      <c r="F54" s="31"/>
      <c r="G54" s="31"/>
      <c r="H54" s="31"/>
      <c r="I54" s="31"/>
      <c r="J54" s="31"/>
      <c r="K54" s="32"/>
      <c r="L54" s="3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38"/>
      <c r="B55" s="39"/>
      <c r="C55" s="40"/>
      <c r="D55" s="41" t="s">
        <v>34</v>
      </c>
      <c r="E55" s="42"/>
      <c r="F55" s="43">
        <f t="shared" ref="F55:J55" si="11">SUM(F48:F54)</f>
        <v>505</v>
      </c>
      <c r="G55" s="43">
        <f t="shared" si="11"/>
        <v>17.6</v>
      </c>
      <c r="H55" s="43">
        <f t="shared" si="11"/>
        <v>17.9</v>
      </c>
      <c r="I55" s="43">
        <f t="shared" si="11"/>
        <v>76.8</v>
      </c>
      <c r="J55" s="43">
        <f t="shared" si="11"/>
        <v>543</v>
      </c>
      <c r="K55" s="44"/>
      <c r="L55" s="43">
        <f>SUM(L48:L54)</f>
        <v>54.16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6">
        <v>1.0</v>
      </c>
      <c r="B56" s="27">
        <v>3.0</v>
      </c>
      <c r="C56" s="28" t="s">
        <v>35</v>
      </c>
      <c r="D56" s="29"/>
      <c r="E56" s="45"/>
      <c r="F56" s="46"/>
      <c r="G56" s="46"/>
      <c r="H56" s="46"/>
      <c r="I56" s="46"/>
      <c r="J56" s="46"/>
      <c r="K56" s="47"/>
      <c r="L56" s="4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6"/>
      <c r="B57" s="27"/>
      <c r="C57" s="28"/>
      <c r="D57" s="41"/>
      <c r="E57" s="48"/>
      <c r="F57" s="49"/>
      <c r="G57" s="49"/>
      <c r="H57" s="49"/>
      <c r="I57" s="49"/>
      <c r="J57" s="49"/>
      <c r="K57" s="49"/>
      <c r="L57" s="4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50">
        <f t="shared" ref="A58:B58" si="12">A48</f>
        <v>1</v>
      </c>
      <c r="B58" s="51">
        <f t="shared" si="12"/>
        <v>3</v>
      </c>
      <c r="C58" s="52" t="s">
        <v>36</v>
      </c>
      <c r="D58" s="33" t="s">
        <v>37</v>
      </c>
      <c r="E58" s="30" t="s">
        <v>64</v>
      </c>
      <c r="F58" s="31">
        <v>60.0</v>
      </c>
      <c r="G58" s="31">
        <v>0.5</v>
      </c>
      <c r="H58" s="31">
        <v>0.1</v>
      </c>
      <c r="I58" s="31">
        <v>1.6</v>
      </c>
      <c r="J58" s="31">
        <v>9.5</v>
      </c>
      <c r="K58" s="32" t="s">
        <v>65</v>
      </c>
      <c r="L58" s="31">
        <v>15.74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6"/>
      <c r="B59" s="27"/>
      <c r="C59" s="28"/>
      <c r="D59" s="33" t="s">
        <v>40</v>
      </c>
      <c r="E59" s="30" t="s">
        <v>66</v>
      </c>
      <c r="F59" s="31">
        <v>200.0</v>
      </c>
      <c r="G59" s="31">
        <v>1.2</v>
      </c>
      <c r="H59" s="31">
        <v>3.6</v>
      </c>
      <c r="I59" s="31">
        <v>23.0</v>
      </c>
      <c r="J59" s="31">
        <v>130.0</v>
      </c>
      <c r="K59" s="32" t="s">
        <v>67</v>
      </c>
      <c r="L59" s="31">
        <v>8.11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6"/>
      <c r="B60" s="27"/>
      <c r="C60" s="28"/>
      <c r="D60" s="33" t="s">
        <v>42</v>
      </c>
      <c r="E60" s="30" t="s">
        <v>68</v>
      </c>
      <c r="F60" s="31">
        <v>130.0</v>
      </c>
      <c r="G60" s="31">
        <v>12.4</v>
      </c>
      <c r="H60" s="31">
        <v>15.6</v>
      </c>
      <c r="I60" s="31">
        <v>12.0</v>
      </c>
      <c r="J60" s="31">
        <v>240.0</v>
      </c>
      <c r="K60" s="32">
        <v>461.0</v>
      </c>
      <c r="L60" s="31">
        <v>34.51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6"/>
      <c r="B61" s="27"/>
      <c r="C61" s="28"/>
      <c r="D61" s="33" t="s">
        <v>44</v>
      </c>
      <c r="E61" s="30" t="s">
        <v>69</v>
      </c>
      <c r="F61" s="31">
        <v>150.0</v>
      </c>
      <c r="G61" s="31">
        <v>8.4</v>
      </c>
      <c r="H61" s="31">
        <v>5.5</v>
      </c>
      <c r="I61" s="31">
        <v>36.8</v>
      </c>
      <c r="J61" s="31">
        <v>234.0</v>
      </c>
      <c r="K61" s="32">
        <v>297.0</v>
      </c>
      <c r="L61" s="31">
        <v>10.43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6"/>
      <c r="B62" s="27"/>
      <c r="C62" s="28"/>
      <c r="D62" s="33" t="s">
        <v>46</v>
      </c>
      <c r="E62" s="30" t="s">
        <v>70</v>
      </c>
      <c r="F62" s="31">
        <v>200.0</v>
      </c>
      <c r="G62" s="31">
        <v>0.2</v>
      </c>
      <c r="H62" s="31">
        <v>0.1</v>
      </c>
      <c r="I62" s="31">
        <v>22.0</v>
      </c>
      <c r="J62" s="31">
        <v>91.0</v>
      </c>
      <c r="K62" s="32">
        <v>631.0</v>
      </c>
      <c r="L62" s="31">
        <v>8.05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6"/>
      <c r="B63" s="27"/>
      <c r="C63" s="28"/>
      <c r="D63" s="33" t="s">
        <v>48</v>
      </c>
      <c r="E63" s="34"/>
      <c r="F63" s="31"/>
      <c r="G63" s="31"/>
      <c r="H63" s="31"/>
      <c r="I63" s="31"/>
      <c r="J63" s="31"/>
      <c r="K63" s="32"/>
      <c r="L63" s="3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6"/>
      <c r="B64" s="27"/>
      <c r="C64" s="28"/>
      <c r="D64" s="33" t="s">
        <v>49</v>
      </c>
      <c r="E64" s="30" t="s">
        <v>50</v>
      </c>
      <c r="F64" s="31">
        <v>50.0</v>
      </c>
      <c r="G64" s="31">
        <v>4.0</v>
      </c>
      <c r="H64" s="31">
        <v>1.8</v>
      </c>
      <c r="I64" s="31">
        <v>21.0</v>
      </c>
      <c r="J64" s="31">
        <v>116.0</v>
      </c>
      <c r="K64" s="32" t="s">
        <v>33</v>
      </c>
      <c r="L64" s="54">
        <v>6.0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6"/>
      <c r="B65" s="27"/>
      <c r="C65" s="28"/>
      <c r="D65" s="29"/>
      <c r="E65" s="30"/>
      <c r="F65" s="31"/>
      <c r="G65" s="31"/>
      <c r="H65" s="31"/>
      <c r="I65" s="31"/>
      <c r="J65" s="31"/>
      <c r="K65" s="32"/>
      <c r="L65" s="3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6"/>
      <c r="B66" s="27"/>
      <c r="C66" s="28"/>
      <c r="D66" s="29"/>
      <c r="E66" s="30"/>
      <c r="F66" s="31"/>
      <c r="G66" s="31"/>
      <c r="H66" s="31"/>
      <c r="I66" s="31"/>
      <c r="J66" s="31"/>
      <c r="K66" s="32"/>
      <c r="L66" s="3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38"/>
      <c r="B67" s="39"/>
      <c r="C67" s="40"/>
      <c r="D67" s="41" t="s">
        <v>34</v>
      </c>
      <c r="E67" s="42"/>
      <c r="F67" s="43">
        <f t="shared" ref="F67:J67" si="13">SUM(F58:F66)</f>
        <v>790</v>
      </c>
      <c r="G67" s="43">
        <f t="shared" si="13"/>
        <v>26.7</v>
      </c>
      <c r="H67" s="43">
        <f t="shared" si="13"/>
        <v>26.7</v>
      </c>
      <c r="I67" s="43">
        <f t="shared" si="13"/>
        <v>116.4</v>
      </c>
      <c r="J67" s="43">
        <f t="shared" si="13"/>
        <v>820.5</v>
      </c>
      <c r="K67" s="44"/>
      <c r="L67" s="43">
        <f>SUM(L58:L66)</f>
        <v>82.84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55">
        <f t="shared" ref="A68:B68" si="14">A48</f>
        <v>1</v>
      </c>
      <c r="B68" s="56">
        <f t="shared" si="14"/>
        <v>3</v>
      </c>
      <c r="C68" s="57" t="s">
        <v>51</v>
      </c>
      <c r="D68" s="58"/>
      <c r="E68" s="59"/>
      <c r="F68" s="60">
        <f t="shared" ref="F68:J68" si="15">F55+F67+F56</f>
        <v>1295</v>
      </c>
      <c r="G68" s="60">
        <f t="shared" si="15"/>
        <v>44.3</v>
      </c>
      <c r="H68" s="60">
        <f t="shared" si="15"/>
        <v>44.6</v>
      </c>
      <c r="I68" s="60">
        <f t="shared" si="15"/>
        <v>193.2</v>
      </c>
      <c r="J68" s="67">
        <f t="shared" si="15"/>
        <v>1363.5</v>
      </c>
      <c r="K68" s="60"/>
      <c r="L68" s="60">
        <f>L55+L57+L67</f>
        <v>137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9">
        <v>1.0</v>
      </c>
      <c r="B69" s="20">
        <v>4.0</v>
      </c>
      <c r="C69" s="21" t="s">
        <v>24</v>
      </c>
      <c r="D69" s="22" t="s">
        <v>25</v>
      </c>
      <c r="E69" s="23" t="s">
        <v>71</v>
      </c>
      <c r="F69" s="24">
        <v>200.0</v>
      </c>
      <c r="G69" s="24">
        <v>15.5</v>
      </c>
      <c r="H69" s="24">
        <v>17.2</v>
      </c>
      <c r="I69" s="24">
        <v>40.5</v>
      </c>
      <c r="J69" s="24">
        <v>385.0</v>
      </c>
      <c r="K69" s="25" t="s">
        <v>72</v>
      </c>
      <c r="L69" s="24">
        <v>23.28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6"/>
      <c r="B70" s="27"/>
      <c r="C70" s="28"/>
      <c r="D70" s="29"/>
      <c r="E70" s="34"/>
      <c r="F70" s="31"/>
      <c r="G70" s="31"/>
      <c r="H70" s="31"/>
      <c r="I70" s="31"/>
      <c r="J70" s="31"/>
      <c r="K70" s="32"/>
      <c r="L70" s="3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6"/>
      <c r="B71" s="27"/>
      <c r="C71" s="28"/>
      <c r="D71" s="33" t="s">
        <v>27</v>
      </c>
      <c r="E71" s="30" t="s">
        <v>55</v>
      </c>
      <c r="F71" s="31">
        <v>200.0</v>
      </c>
      <c r="G71" s="31">
        <v>0.1</v>
      </c>
      <c r="H71" s="31">
        <v>0.0</v>
      </c>
      <c r="I71" s="31">
        <v>9.0</v>
      </c>
      <c r="J71" s="31">
        <v>35.0</v>
      </c>
      <c r="K71" s="32">
        <v>685.0</v>
      </c>
      <c r="L71" s="31">
        <v>1.72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6"/>
      <c r="B72" s="27"/>
      <c r="C72" s="28"/>
      <c r="D72" s="33" t="s">
        <v>29</v>
      </c>
      <c r="E72" s="30" t="s">
        <v>73</v>
      </c>
      <c r="F72" s="31">
        <v>20.0</v>
      </c>
      <c r="G72" s="31">
        <v>1.9</v>
      </c>
      <c r="H72" s="31">
        <v>0.7</v>
      </c>
      <c r="I72" s="31">
        <v>12.7</v>
      </c>
      <c r="J72" s="31">
        <v>65.0</v>
      </c>
      <c r="K72" s="32" t="s">
        <v>33</v>
      </c>
      <c r="L72" s="36">
        <v>3.6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6"/>
      <c r="B73" s="27"/>
      <c r="C73" s="28"/>
      <c r="D73" s="33" t="s">
        <v>31</v>
      </c>
      <c r="E73" s="30" t="s">
        <v>74</v>
      </c>
      <c r="F73" s="31">
        <v>130.0</v>
      </c>
      <c r="G73" s="31">
        <v>0.6</v>
      </c>
      <c r="H73" s="31">
        <v>0.6</v>
      </c>
      <c r="I73" s="31">
        <v>15.6</v>
      </c>
      <c r="J73" s="31">
        <v>68.0</v>
      </c>
      <c r="K73" s="32" t="s">
        <v>33</v>
      </c>
      <c r="L73" s="54">
        <v>18.0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6"/>
      <c r="B74" s="27"/>
      <c r="C74" s="28"/>
      <c r="D74" s="29"/>
      <c r="E74" s="30"/>
      <c r="F74" s="31"/>
      <c r="G74" s="31"/>
      <c r="H74" s="31"/>
      <c r="I74" s="31"/>
      <c r="J74" s="31"/>
      <c r="K74" s="32"/>
      <c r="L74" s="3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6"/>
      <c r="B75" s="27"/>
      <c r="C75" s="28"/>
      <c r="D75" s="29"/>
      <c r="E75" s="30"/>
      <c r="F75" s="31"/>
      <c r="G75" s="31"/>
      <c r="H75" s="31"/>
      <c r="I75" s="31"/>
      <c r="J75" s="31"/>
      <c r="K75" s="32"/>
      <c r="L75" s="3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38"/>
      <c r="B76" s="39"/>
      <c r="C76" s="40"/>
      <c r="D76" s="41" t="s">
        <v>34</v>
      </c>
      <c r="E76" s="42"/>
      <c r="F76" s="43">
        <f t="shared" ref="F76:L76" si="16">SUM(F69:F75)</f>
        <v>550</v>
      </c>
      <c r="G76" s="43">
        <f t="shared" si="16"/>
        <v>18.1</v>
      </c>
      <c r="H76" s="43">
        <f t="shared" si="16"/>
        <v>18.5</v>
      </c>
      <c r="I76" s="43">
        <f t="shared" si="16"/>
        <v>77.8</v>
      </c>
      <c r="J76" s="43">
        <f t="shared" si="16"/>
        <v>553</v>
      </c>
      <c r="K76" s="43">
        <f t="shared" si="16"/>
        <v>685</v>
      </c>
      <c r="L76" s="43">
        <f t="shared" si="16"/>
        <v>46.6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6">
        <v>1.0</v>
      </c>
      <c r="B77" s="27">
        <v>4.0</v>
      </c>
      <c r="C77" s="28" t="s">
        <v>35</v>
      </c>
      <c r="D77" s="29"/>
      <c r="E77" s="30"/>
      <c r="F77" s="31"/>
      <c r="G77" s="31"/>
      <c r="H77" s="31"/>
      <c r="I77" s="31"/>
      <c r="J77" s="31"/>
      <c r="K77" s="32"/>
      <c r="L77" s="3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6"/>
      <c r="B78" s="27"/>
      <c r="C78" s="28"/>
      <c r="D78" s="41"/>
      <c r="E78" s="68"/>
      <c r="F78" s="43"/>
      <c r="G78" s="43"/>
      <c r="H78" s="43"/>
      <c r="I78" s="43"/>
      <c r="J78" s="43"/>
      <c r="K78" s="43"/>
      <c r="L78" s="4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50">
        <f t="shared" ref="A79:B79" si="17">A69</f>
        <v>1</v>
      </c>
      <c r="B79" s="51">
        <f t="shared" si="17"/>
        <v>4</v>
      </c>
      <c r="C79" s="52" t="s">
        <v>36</v>
      </c>
      <c r="D79" s="33" t="s">
        <v>37</v>
      </c>
      <c r="E79" s="30" t="s">
        <v>75</v>
      </c>
      <c r="F79" s="31">
        <v>60.0</v>
      </c>
      <c r="G79" s="31">
        <v>0.5</v>
      </c>
      <c r="H79" s="31">
        <v>0.0</v>
      </c>
      <c r="I79" s="31">
        <v>1.6</v>
      </c>
      <c r="J79" s="31">
        <v>9.0</v>
      </c>
      <c r="K79" s="32">
        <v>7.0</v>
      </c>
      <c r="L79" s="53">
        <v>12.6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6"/>
      <c r="B80" s="27"/>
      <c r="C80" s="28"/>
      <c r="D80" s="33" t="s">
        <v>40</v>
      </c>
      <c r="E80" s="30" t="s">
        <v>76</v>
      </c>
      <c r="F80" s="31">
        <v>200.0</v>
      </c>
      <c r="G80" s="31">
        <v>4.2</v>
      </c>
      <c r="H80" s="31">
        <v>5.6</v>
      </c>
      <c r="I80" s="31">
        <v>28.8</v>
      </c>
      <c r="J80" s="31">
        <v>186.0</v>
      </c>
      <c r="K80" s="32">
        <v>139.0</v>
      </c>
      <c r="L80" s="31">
        <v>12.26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6"/>
      <c r="B81" s="27"/>
      <c r="C81" s="28"/>
      <c r="D81" s="33" t="s">
        <v>42</v>
      </c>
      <c r="E81" s="30" t="s">
        <v>77</v>
      </c>
      <c r="F81" s="31">
        <v>100.0</v>
      </c>
      <c r="G81" s="31">
        <v>13.9</v>
      </c>
      <c r="H81" s="31">
        <v>13.3</v>
      </c>
      <c r="I81" s="31">
        <v>9.3</v>
      </c>
      <c r="J81" s="31">
        <v>208.0</v>
      </c>
      <c r="K81" s="32" t="s">
        <v>78</v>
      </c>
      <c r="L81" s="31">
        <v>40.67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6"/>
      <c r="B82" s="27"/>
      <c r="C82" s="28"/>
      <c r="D82" s="33" t="s">
        <v>44</v>
      </c>
      <c r="E82" s="30" t="s">
        <v>79</v>
      </c>
      <c r="F82" s="31">
        <v>150.0</v>
      </c>
      <c r="G82" s="31">
        <v>3.1</v>
      </c>
      <c r="H82" s="31">
        <v>6.2</v>
      </c>
      <c r="I82" s="31">
        <v>25.3</v>
      </c>
      <c r="J82" s="31">
        <v>175.0</v>
      </c>
      <c r="K82" s="32">
        <v>520.0</v>
      </c>
      <c r="L82" s="31">
        <v>13.67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6"/>
      <c r="B83" s="27"/>
      <c r="C83" s="28"/>
      <c r="D83" s="33" t="s">
        <v>46</v>
      </c>
      <c r="E83" s="30" t="s">
        <v>80</v>
      </c>
      <c r="F83" s="31">
        <v>200.0</v>
      </c>
      <c r="G83" s="31">
        <v>0.1</v>
      </c>
      <c r="H83" s="31">
        <v>0.0</v>
      </c>
      <c r="I83" s="31">
        <v>20.0</v>
      </c>
      <c r="J83" s="31">
        <v>80.0</v>
      </c>
      <c r="K83" s="32">
        <v>699.0</v>
      </c>
      <c r="L83" s="31">
        <v>5.2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6"/>
      <c r="B84" s="27"/>
      <c r="C84" s="28"/>
      <c r="D84" s="33" t="s">
        <v>48</v>
      </c>
      <c r="E84" s="34"/>
      <c r="F84" s="31"/>
      <c r="G84" s="31"/>
      <c r="H84" s="31"/>
      <c r="I84" s="31"/>
      <c r="J84" s="31"/>
      <c r="K84" s="32"/>
      <c r="L84" s="3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6"/>
      <c r="B85" s="27"/>
      <c r="C85" s="28"/>
      <c r="D85" s="33" t="s">
        <v>49</v>
      </c>
      <c r="E85" s="30" t="s">
        <v>50</v>
      </c>
      <c r="F85" s="31">
        <v>50.0</v>
      </c>
      <c r="G85" s="31">
        <v>4.0</v>
      </c>
      <c r="H85" s="31">
        <v>1.8</v>
      </c>
      <c r="I85" s="31">
        <v>21.0</v>
      </c>
      <c r="J85" s="31">
        <v>116.0</v>
      </c>
      <c r="K85" s="32" t="s">
        <v>33</v>
      </c>
      <c r="L85" s="54">
        <v>6.0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6"/>
      <c r="B86" s="27"/>
      <c r="C86" s="28"/>
      <c r="D86" s="29"/>
      <c r="E86" s="30"/>
      <c r="F86" s="31"/>
      <c r="G86" s="31"/>
      <c r="H86" s="31"/>
      <c r="I86" s="31"/>
      <c r="J86" s="31"/>
      <c r="K86" s="32"/>
      <c r="L86" s="3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38"/>
      <c r="B88" s="39"/>
      <c r="C88" s="40"/>
      <c r="D88" s="41" t="s">
        <v>34</v>
      </c>
      <c r="E88" s="42"/>
      <c r="F88" s="43">
        <f t="shared" ref="F88:J88" si="18">SUM(F79:F87)</f>
        <v>760</v>
      </c>
      <c r="G88" s="43">
        <f t="shared" si="18"/>
        <v>25.8</v>
      </c>
      <c r="H88" s="43">
        <f t="shared" si="18"/>
        <v>26.9</v>
      </c>
      <c r="I88" s="43">
        <f t="shared" si="18"/>
        <v>106</v>
      </c>
      <c r="J88" s="43">
        <f t="shared" si="18"/>
        <v>774</v>
      </c>
      <c r="K88" s="44"/>
      <c r="L88" s="69">
        <f>SUM(L79:L87)</f>
        <v>90.4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55">
        <f t="shared" ref="A89:B89" si="19">A69</f>
        <v>1</v>
      </c>
      <c r="B89" s="56">
        <f t="shared" si="19"/>
        <v>4</v>
      </c>
      <c r="C89" s="57" t="s">
        <v>51</v>
      </c>
      <c r="D89" s="58"/>
      <c r="E89" s="59"/>
      <c r="F89" s="60">
        <f t="shared" ref="F89:J89" si="20">F76+F88+F77</f>
        <v>1310</v>
      </c>
      <c r="G89" s="60">
        <f t="shared" si="20"/>
        <v>43.9</v>
      </c>
      <c r="H89" s="60">
        <f t="shared" si="20"/>
        <v>45.4</v>
      </c>
      <c r="I89" s="60">
        <f t="shared" si="20"/>
        <v>183.8</v>
      </c>
      <c r="J89" s="60">
        <f t="shared" si="20"/>
        <v>1327</v>
      </c>
      <c r="K89" s="60"/>
      <c r="L89" s="70">
        <f>L76+L78+L88</f>
        <v>137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9">
        <v>1.0</v>
      </c>
      <c r="B90" s="20">
        <v>5.0</v>
      </c>
      <c r="C90" s="21" t="s">
        <v>24</v>
      </c>
      <c r="D90" s="22" t="s">
        <v>25</v>
      </c>
      <c r="E90" s="23" t="s">
        <v>81</v>
      </c>
      <c r="F90" s="24">
        <v>200.0</v>
      </c>
      <c r="G90" s="24">
        <v>9.7</v>
      </c>
      <c r="H90" s="24">
        <v>11.3</v>
      </c>
      <c r="I90" s="24">
        <v>39.5</v>
      </c>
      <c r="J90" s="24">
        <v>307.0</v>
      </c>
      <c r="K90" s="25">
        <v>311.0</v>
      </c>
      <c r="L90" s="24">
        <v>17.9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6"/>
      <c r="B91" s="27"/>
      <c r="C91" s="28"/>
      <c r="D91" s="62" t="s">
        <v>37</v>
      </c>
      <c r="E91" s="30"/>
      <c r="F91" s="31"/>
      <c r="G91" s="53"/>
      <c r="H91" s="31"/>
      <c r="I91" s="31"/>
      <c r="J91" s="31"/>
      <c r="K91" s="32"/>
      <c r="L91" s="3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6"/>
      <c r="B92" s="27"/>
      <c r="C92" s="28"/>
      <c r="D92" s="33" t="s">
        <v>27</v>
      </c>
      <c r="E92" s="30" t="s">
        <v>28</v>
      </c>
      <c r="F92" s="31">
        <v>205.0</v>
      </c>
      <c r="G92" s="31">
        <v>0.1</v>
      </c>
      <c r="H92" s="31">
        <v>0.0</v>
      </c>
      <c r="I92" s="31">
        <v>9.3</v>
      </c>
      <c r="J92" s="31">
        <v>37.0</v>
      </c>
      <c r="K92" s="32">
        <v>686.0</v>
      </c>
      <c r="L92" s="31">
        <v>2.84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6"/>
      <c r="B93" s="27"/>
      <c r="C93" s="28"/>
      <c r="D93" s="33" t="s">
        <v>29</v>
      </c>
      <c r="E93" s="34" t="s">
        <v>73</v>
      </c>
      <c r="F93" s="31">
        <v>20.0</v>
      </c>
      <c r="G93" s="31">
        <v>1.9</v>
      </c>
      <c r="H93" s="31">
        <v>0.7</v>
      </c>
      <c r="I93" s="31">
        <v>12.7</v>
      </c>
      <c r="J93" s="31">
        <v>65.0</v>
      </c>
      <c r="K93" s="32" t="s">
        <v>33</v>
      </c>
      <c r="L93" s="31">
        <v>3.6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6"/>
      <c r="B94" s="27"/>
      <c r="C94" s="28"/>
      <c r="D94" s="33" t="s">
        <v>31</v>
      </c>
      <c r="E94" s="30"/>
      <c r="F94" s="31"/>
      <c r="G94" s="31"/>
      <c r="H94" s="31"/>
      <c r="I94" s="31"/>
      <c r="J94" s="31"/>
      <c r="K94" s="32"/>
      <c r="L94" s="3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6"/>
      <c r="B95" s="27"/>
      <c r="C95" s="28"/>
      <c r="D95" s="33" t="s">
        <v>62</v>
      </c>
      <c r="E95" s="30" t="s">
        <v>82</v>
      </c>
      <c r="F95" s="31">
        <v>125.0</v>
      </c>
      <c r="G95" s="31">
        <v>6.3</v>
      </c>
      <c r="H95" s="31">
        <v>6.4</v>
      </c>
      <c r="I95" s="31">
        <v>16.8</v>
      </c>
      <c r="J95" s="31">
        <v>152.0</v>
      </c>
      <c r="K95" s="32" t="s">
        <v>33</v>
      </c>
      <c r="L95" s="53">
        <v>32.5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6"/>
      <c r="B96" s="27"/>
      <c r="C96" s="28"/>
      <c r="D96" s="29"/>
      <c r="E96" s="30"/>
      <c r="F96" s="31"/>
      <c r="G96" s="31"/>
      <c r="H96" s="31"/>
      <c r="I96" s="31"/>
      <c r="J96" s="31"/>
      <c r="K96" s="32"/>
      <c r="L96" s="3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38"/>
      <c r="B97" s="39"/>
      <c r="C97" s="40"/>
      <c r="D97" s="41" t="s">
        <v>34</v>
      </c>
      <c r="E97" s="42"/>
      <c r="F97" s="43">
        <f t="shared" ref="F97:J97" si="21">SUM(F90:F96)</f>
        <v>550</v>
      </c>
      <c r="G97" s="43">
        <f t="shared" si="21"/>
        <v>18</v>
      </c>
      <c r="H97" s="43">
        <f t="shared" si="21"/>
        <v>18.4</v>
      </c>
      <c r="I97" s="43">
        <f t="shared" si="21"/>
        <v>78.3</v>
      </c>
      <c r="J97" s="43">
        <f t="shared" si="21"/>
        <v>561</v>
      </c>
      <c r="K97" s="44"/>
      <c r="L97" s="43">
        <f>SUM(L90:L96)</f>
        <v>56.84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6">
        <v>1.0</v>
      </c>
      <c r="B98" s="27">
        <v>5.0</v>
      </c>
      <c r="C98" s="28" t="s">
        <v>35</v>
      </c>
      <c r="D98" s="29"/>
      <c r="E98" s="30"/>
      <c r="F98" s="31"/>
      <c r="G98" s="31"/>
      <c r="H98" s="31"/>
      <c r="I98" s="31"/>
      <c r="J98" s="31"/>
      <c r="K98" s="32"/>
      <c r="L98" s="3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6"/>
      <c r="B99" s="27"/>
      <c r="C99" s="28"/>
      <c r="D99" s="41"/>
      <c r="E99" s="68"/>
      <c r="F99" s="43"/>
      <c r="G99" s="43"/>
      <c r="H99" s="43"/>
      <c r="I99" s="43"/>
      <c r="J99" s="43"/>
      <c r="K99" s="43"/>
      <c r="L99" s="4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50">
        <f t="shared" ref="A100:B100" si="22">A90</f>
        <v>1</v>
      </c>
      <c r="B100" s="51">
        <f t="shared" si="22"/>
        <v>5</v>
      </c>
      <c r="C100" s="52" t="s">
        <v>36</v>
      </c>
      <c r="D100" s="33" t="s">
        <v>37</v>
      </c>
      <c r="E100" s="30" t="s">
        <v>83</v>
      </c>
      <c r="F100" s="31">
        <v>60.0</v>
      </c>
      <c r="G100" s="31">
        <v>1.0</v>
      </c>
      <c r="H100" s="31">
        <v>4.5</v>
      </c>
      <c r="I100" s="31">
        <v>8.3</v>
      </c>
      <c r="J100" s="31">
        <v>78.0</v>
      </c>
      <c r="K100" s="32" t="s">
        <v>84</v>
      </c>
      <c r="L100" s="36">
        <v>5.66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6"/>
      <c r="B101" s="27"/>
      <c r="C101" s="28"/>
      <c r="D101" s="33" t="s">
        <v>40</v>
      </c>
      <c r="E101" s="30" t="s">
        <v>85</v>
      </c>
      <c r="F101" s="31">
        <v>200.0</v>
      </c>
      <c r="G101" s="31">
        <v>2.7</v>
      </c>
      <c r="H101" s="31">
        <v>3.6</v>
      </c>
      <c r="I101" s="31">
        <v>14.8</v>
      </c>
      <c r="J101" s="31">
        <v>105.0</v>
      </c>
      <c r="K101" s="32">
        <v>132.0</v>
      </c>
      <c r="L101" s="31">
        <v>9.46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6"/>
      <c r="B102" s="27"/>
      <c r="C102" s="28"/>
      <c r="D102" s="33" t="s">
        <v>42</v>
      </c>
      <c r="E102" s="30" t="s">
        <v>86</v>
      </c>
      <c r="F102" s="31">
        <v>100.0</v>
      </c>
      <c r="G102" s="31">
        <v>13.5</v>
      </c>
      <c r="H102" s="31">
        <v>10.6</v>
      </c>
      <c r="I102" s="31">
        <v>5.9</v>
      </c>
      <c r="J102" s="31">
        <v>176.0</v>
      </c>
      <c r="K102" s="32">
        <v>437.0</v>
      </c>
      <c r="L102" s="36">
        <v>40.91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6"/>
      <c r="B103" s="27"/>
      <c r="C103" s="28"/>
      <c r="D103" s="33" t="s">
        <v>44</v>
      </c>
      <c r="E103" s="34" t="s">
        <v>87</v>
      </c>
      <c r="F103" s="31">
        <v>150.0</v>
      </c>
      <c r="G103" s="31">
        <v>3.5</v>
      </c>
      <c r="H103" s="31">
        <v>4.9</v>
      </c>
      <c r="I103" s="31">
        <v>36.8</v>
      </c>
      <c r="J103" s="31">
        <v>210.0</v>
      </c>
      <c r="K103" s="32">
        <v>511.0</v>
      </c>
      <c r="L103" s="31">
        <v>12.18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6"/>
      <c r="B104" s="27"/>
      <c r="C104" s="28"/>
      <c r="D104" s="33" t="s">
        <v>46</v>
      </c>
      <c r="E104" s="30" t="s">
        <v>47</v>
      </c>
      <c r="F104" s="31">
        <v>200.0</v>
      </c>
      <c r="G104" s="31">
        <v>0.5</v>
      </c>
      <c r="H104" s="31">
        <v>0.1</v>
      </c>
      <c r="I104" s="31">
        <v>23.5</v>
      </c>
      <c r="J104" s="31">
        <v>98.0</v>
      </c>
      <c r="K104" s="32">
        <v>639.0</v>
      </c>
      <c r="L104" s="36">
        <v>5.95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6"/>
      <c r="B105" s="27"/>
      <c r="C105" s="28"/>
      <c r="D105" s="33" t="s">
        <v>48</v>
      </c>
      <c r="E105" s="34"/>
      <c r="F105" s="31"/>
      <c r="G105" s="31"/>
      <c r="H105" s="31"/>
      <c r="I105" s="31"/>
      <c r="J105" s="31"/>
      <c r="K105" s="32"/>
      <c r="L105" s="3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6"/>
      <c r="B106" s="27"/>
      <c r="C106" s="28"/>
      <c r="D106" s="33" t="s">
        <v>49</v>
      </c>
      <c r="E106" s="30" t="s">
        <v>50</v>
      </c>
      <c r="F106" s="31">
        <v>50.0</v>
      </c>
      <c r="G106" s="31">
        <v>4.0</v>
      </c>
      <c r="H106" s="31">
        <v>1.8</v>
      </c>
      <c r="I106" s="31">
        <v>21.0</v>
      </c>
      <c r="J106" s="31">
        <v>116.0</v>
      </c>
      <c r="K106" s="32" t="s">
        <v>33</v>
      </c>
      <c r="L106" s="54">
        <v>6.0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6"/>
      <c r="B108" s="27"/>
      <c r="C108" s="28"/>
      <c r="D108" s="29"/>
      <c r="E108" s="30"/>
      <c r="F108" s="31"/>
      <c r="G108" s="31"/>
      <c r="H108" s="31"/>
      <c r="I108" s="31"/>
      <c r="J108" s="31"/>
      <c r="K108" s="32"/>
      <c r="L108" s="3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38"/>
      <c r="B109" s="39"/>
      <c r="C109" s="40"/>
      <c r="D109" s="41" t="s">
        <v>34</v>
      </c>
      <c r="E109" s="42"/>
      <c r="F109" s="43">
        <f t="shared" ref="F109:J109" si="23">SUM(F100:F108)</f>
        <v>760</v>
      </c>
      <c r="G109" s="43">
        <f t="shared" si="23"/>
        <v>25.2</v>
      </c>
      <c r="H109" s="43">
        <f t="shared" si="23"/>
        <v>25.5</v>
      </c>
      <c r="I109" s="43">
        <f t="shared" si="23"/>
        <v>110.3</v>
      </c>
      <c r="J109" s="43">
        <f t="shared" si="23"/>
        <v>783</v>
      </c>
      <c r="K109" s="44"/>
      <c r="L109" s="64">
        <f>SUM(L100:L108)</f>
        <v>80.16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55">
        <f t="shared" ref="A110:B110" si="24">A90</f>
        <v>1</v>
      </c>
      <c r="B110" s="56">
        <f t="shared" si="24"/>
        <v>5</v>
      </c>
      <c r="C110" s="57" t="s">
        <v>51</v>
      </c>
      <c r="D110" s="58"/>
      <c r="E110" s="59"/>
      <c r="F110" s="60">
        <f t="shared" ref="F110:J110" si="25">F97+F109+F98</f>
        <v>1310</v>
      </c>
      <c r="G110" s="60">
        <f t="shared" si="25"/>
        <v>43.2</v>
      </c>
      <c r="H110" s="60">
        <f t="shared" si="25"/>
        <v>43.9</v>
      </c>
      <c r="I110" s="60">
        <f t="shared" si="25"/>
        <v>188.6</v>
      </c>
      <c r="J110" s="60">
        <f t="shared" si="25"/>
        <v>1344</v>
      </c>
      <c r="K110" s="60"/>
      <c r="L110" s="66">
        <f>L97+L109+L98</f>
        <v>137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19">
        <v>2.0</v>
      </c>
      <c r="B111" s="20">
        <v>1.0</v>
      </c>
      <c r="C111" s="21" t="s">
        <v>24</v>
      </c>
      <c r="D111" s="22" t="s">
        <v>25</v>
      </c>
      <c r="E111" s="23" t="s">
        <v>88</v>
      </c>
      <c r="F111" s="24">
        <v>200.0</v>
      </c>
      <c r="G111" s="24">
        <v>8.8</v>
      </c>
      <c r="H111" s="24">
        <v>9.8</v>
      </c>
      <c r="I111" s="24">
        <v>38.5</v>
      </c>
      <c r="J111" s="24">
        <v>280.0</v>
      </c>
      <c r="K111" s="25">
        <v>311.0</v>
      </c>
      <c r="L111" s="24">
        <v>18.4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6"/>
      <c r="B112" s="27"/>
      <c r="C112" s="28"/>
      <c r="D112" s="29"/>
      <c r="E112" s="34"/>
      <c r="F112" s="31"/>
      <c r="G112" s="31"/>
      <c r="H112" s="31"/>
      <c r="I112" s="31"/>
      <c r="J112" s="31"/>
      <c r="K112" s="32"/>
      <c r="L112" s="3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6"/>
      <c r="B113" s="27"/>
      <c r="C113" s="28"/>
      <c r="D113" s="33" t="s">
        <v>27</v>
      </c>
      <c r="E113" s="30" t="s">
        <v>55</v>
      </c>
      <c r="F113" s="31">
        <v>200.0</v>
      </c>
      <c r="G113" s="31">
        <v>0.1</v>
      </c>
      <c r="H113" s="31">
        <v>0.0</v>
      </c>
      <c r="I113" s="31">
        <v>9.0</v>
      </c>
      <c r="J113" s="31">
        <v>35.0</v>
      </c>
      <c r="K113" s="32">
        <v>685.0</v>
      </c>
      <c r="L113" s="31">
        <v>1.72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6"/>
      <c r="B114" s="27"/>
      <c r="C114" s="28"/>
      <c r="D114" s="33" t="s">
        <v>29</v>
      </c>
      <c r="E114" s="30" t="s">
        <v>89</v>
      </c>
      <c r="F114" s="31">
        <v>35.0</v>
      </c>
      <c r="G114" s="31">
        <v>6.2</v>
      </c>
      <c r="H114" s="31">
        <v>5.8</v>
      </c>
      <c r="I114" s="31">
        <v>12.7</v>
      </c>
      <c r="J114" s="31">
        <v>130.0</v>
      </c>
      <c r="K114" s="32">
        <v>3.0</v>
      </c>
      <c r="L114" s="54">
        <v>14.0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6"/>
      <c r="B115" s="27"/>
      <c r="C115" s="28"/>
      <c r="D115" s="33" t="s">
        <v>31</v>
      </c>
      <c r="E115" s="30" t="s">
        <v>32</v>
      </c>
      <c r="F115" s="31">
        <v>100.0</v>
      </c>
      <c r="G115" s="31">
        <v>0.8</v>
      </c>
      <c r="H115" s="31">
        <v>0.2</v>
      </c>
      <c r="I115" s="31">
        <v>11.0</v>
      </c>
      <c r="J115" s="31">
        <v>48.0</v>
      </c>
      <c r="K115" s="32" t="s">
        <v>33</v>
      </c>
      <c r="L115" s="54">
        <v>23.0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38"/>
      <c r="B118" s="39"/>
      <c r="C118" s="40"/>
      <c r="D118" s="41" t="s">
        <v>34</v>
      </c>
      <c r="E118" s="42"/>
      <c r="F118" s="43">
        <f t="shared" ref="F118:J118" si="26">SUM(F111:F117)</f>
        <v>535</v>
      </c>
      <c r="G118" s="43">
        <f t="shared" si="26"/>
        <v>15.9</v>
      </c>
      <c r="H118" s="43">
        <f t="shared" si="26"/>
        <v>15.8</v>
      </c>
      <c r="I118" s="43">
        <f t="shared" si="26"/>
        <v>71.2</v>
      </c>
      <c r="J118" s="43">
        <f t="shared" si="26"/>
        <v>493</v>
      </c>
      <c r="K118" s="44"/>
      <c r="L118" s="43">
        <f>SUM(L111:L117)</f>
        <v>57.12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6">
        <v>2.0</v>
      </c>
      <c r="B119" s="27">
        <v>1.0</v>
      </c>
      <c r="C119" s="28" t="s">
        <v>35</v>
      </c>
      <c r="D119" s="29"/>
      <c r="E119" s="30"/>
      <c r="F119" s="31"/>
      <c r="G119" s="31"/>
      <c r="H119" s="31"/>
      <c r="I119" s="31"/>
      <c r="J119" s="31"/>
      <c r="K119" s="32"/>
      <c r="L119" s="3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6"/>
      <c r="B120" s="27"/>
      <c r="C120" s="28"/>
      <c r="D120" s="41"/>
      <c r="E120" s="68"/>
      <c r="F120" s="43"/>
      <c r="G120" s="43"/>
      <c r="H120" s="43"/>
      <c r="I120" s="43"/>
      <c r="J120" s="43"/>
      <c r="K120" s="43"/>
      <c r="L120" s="4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0">
        <f t="shared" ref="A121:B121" si="27">A111</f>
        <v>2</v>
      </c>
      <c r="B121" s="51">
        <f t="shared" si="27"/>
        <v>1</v>
      </c>
      <c r="C121" s="52" t="s">
        <v>36</v>
      </c>
      <c r="D121" s="33" t="s">
        <v>37</v>
      </c>
      <c r="E121" s="30" t="s">
        <v>38</v>
      </c>
      <c r="F121" s="31">
        <v>60.0</v>
      </c>
      <c r="G121" s="31">
        <v>0.5</v>
      </c>
      <c r="H121" s="31">
        <v>0.1</v>
      </c>
      <c r="I121" s="31">
        <v>2.0</v>
      </c>
      <c r="J121" s="31">
        <v>12.0</v>
      </c>
      <c r="K121" s="32" t="s">
        <v>39</v>
      </c>
      <c r="L121" s="31">
        <v>13.86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6"/>
      <c r="B122" s="27"/>
      <c r="C122" s="28"/>
      <c r="D122" s="33" t="s">
        <v>40</v>
      </c>
      <c r="E122" s="30" t="s">
        <v>90</v>
      </c>
      <c r="F122" s="31">
        <v>200.0</v>
      </c>
      <c r="G122" s="31">
        <v>2.1</v>
      </c>
      <c r="H122" s="31">
        <v>4.6</v>
      </c>
      <c r="I122" s="31">
        <v>24.5</v>
      </c>
      <c r="J122" s="31">
        <v>150.0</v>
      </c>
      <c r="K122" s="32">
        <v>181.0</v>
      </c>
      <c r="L122" s="31">
        <v>9.5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6"/>
      <c r="B123" s="27"/>
      <c r="C123" s="28"/>
      <c r="D123" s="33" t="s">
        <v>42</v>
      </c>
      <c r="E123" s="30" t="s">
        <v>91</v>
      </c>
      <c r="F123" s="31">
        <v>100.0</v>
      </c>
      <c r="G123" s="31">
        <v>13.5</v>
      </c>
      <c r="H123" s="31">
        <v>14.3</v>
      </c>
      <c r="I123" s="31">
        <v>13.8</v>
      </c>
      <c r="J123" s="31">
        <v>242.0</v>
      </c>
      <c r="K123" s="32">
        <v>451.0</v>
      </c>
      <c r="L123" s="53">
        <v>39.7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6"/>
      <c r="B124" s="27"/>
      <c r="C124" s="28"/>
      <c r="D124" s="33" t="s">
        <v>44</v>
      </c>
      <c r="E124" s="30" t="s">
        <v>45</v>
      </c>
      <c r="F124" s="31">
        <v>150.0</v>
      </c>
      <c r="G124" s="53">
        <v>5.4</v>
      </c>
      <c r="H124" s="31">
        <v>3.8</v>
      </c>
      <c r="I124" s="31">
        <v>32.0</v>
      </c>
      <c r="J124" s="31">
        <v>186.0</v>
      </c>
      <c r="K124" s="32">
        <v>332.0</v>
      </c>
      <c r="L124" s="31">
        <v>7.98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6"/>
      <c r="B125" s="27"/>
      <c r="C125" s="28"/>
      <c r="D125" s="33" t="s">
        <v>46</v>
      </c>
      <c r="E125" s="30" t="s">
        <v>28</v>
      </c>
      <c r="F125" s="31">
        <v>205.0</v>
      </c>
      <c r="G125" s="31">
        <v>0.1</v>
      </c>
      <c r="H125" s="31">
        <v>0.0</v>
      </c>
      <c r="I125" s="31">
        <v>9.3</v>
      </c>
      <c r="J125" s="31">
        <v>37.0</v>
      </c>
      <c r="K125" s="32">
        <v>686.0</v>
      </c>
      <c r="L125" s="31">
        <v>2.84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6"/>
      <c r="B126" s="27"/>
      <c r="C126" s="28"/>
      <c r="D126" s="33" t="s">
        <v>48</v>
      </c>
      <c r="E126" s="34"/>
      <c r="F126" s="31"/>
      <c r="G126" s="31"/>
      <c r="H126" s="31"/>
      <c r="I126" s="31"/>
      <c r="J126" s="31"/>
      <c r="K126" s="32"/>
      <c r="L126" s="3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6"/>
      <c r="B127" s="27"/>
      <c r="C127" s="28"/>
      <c r="D127" s="33" t="s">
        <v>49</v>
      </c>
      <c r="E127" s="30" t="s">
        <v>50</v>
      </c>
      <c r="F127" s="31">
        <v>50.0</v>
      </c>
      <c r="G127" s="31">
        <v>4.0</v>
      </c>
      <c r="H127" s="31">
        <v>1.8</v>
      </c>
      <c r="I127" s="31">
        <v>21.0</v>
      </c>
      <c r="J127" s="31">
        <v>116.0</v>
      </c>
      <c r="K127" s="32" t="s">
        <v>33</v>
      </c>
      <c r="L127" s="54">
        <v>6.0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6"/>
      <c r="B128" s="27"/>
      <c r="C128" s="28"/>
      <c r="D128" s="29"/>
      <c r="E128" s="30"/>
      <c r="F128" s="31"/>
      <c r="G128" s="31"/>
      <c r="H128" s="31"/>
      <c r="I128" s="31"/>
      <c r="J128" s="31"/>
      <c r="K128" s="32"/>
      <c r="L128" s="3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6"/>
      <c r="B129" s="27"/>
      <c r="C129" s="28"/>
      <c r="D129" s="29"/>
      <c r="E129" s="30"/>
      <c r="F129" s="31"/>
      <c r="G129" s="31"/>
      <c r="H129" s="31"/>
      <c r="I129" s="31"/>
      <c r="J129" s="31"/>
      <c r="K129" s="32"/>
      <c r="L129" s="3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38"/>
      <c r="B130" s="39"/>
      <c r="C130" s="40"/>
      <c r="D130" s="41" t="s">
        <v>34</v>
      </c>
      <c r="E130" s="42"/>
      <c r="F130" s="43">
        <f t="shared" ref="F130:J130" si="28">SUM(F121:F129)</f>
        <v>765</v>
      </c>
      <c r="G130" s="43">
        <f t="shared" si="28"/>
        <v>25.6</v>
      </c>
      <c r="H130" s="43">
        <f t="shared" si="28"/>
        <v>24.6</v>
      </c>
      <c r="I130" s="43">
        <f t="shared" si="28"/>
        <v>102.6</v>
      </c>
      <c r="J130" s="43">
        <f t="shared" si="28"/>
        <v>743</v>
      </c>
      <c r="K130" s="44"/>
      <c r="L130" s="43">
        <f>SUM(L121:L129)</f>
        <v>79.88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5">
        <f t="shared" ref="A131:B131" si="29">A111</f>
        <v>2</v>
      </c>
      <c r="B131" s="56">
        <f t="shared" si="29"/>
        <v>1</v>
      </c>
      <c r="C131" s="57" t="s">
        <v>51</v>
      </c>
      <c r="D131" s="58"/>
      <c r="E131" s="59"/>
      <c r="F131" s="60">
        <f t="shared" ref="F131:J131" si="30">F118+F130+F119</f>
        <v>1300</v>
      </c>
      <c r="G131" s="60">
        <f t="shared" si="30"/>
        <v>41.5</v>
      </c>
      <c r="H131" s="60">
        <f t="shared" si="30"/>
        <v>40.4</v>
      </c>
      <c r="I131" s="60">
        <f t="shared" si="30"/>
        <v>173.8</v>
      </c>
      <c r="J131" s="60">
        <f t="shared" si="30"/>
        <v>1236</v>
      </c>
      <c r="K131" s="60"/>
      <c r="L131" s="60">
        <f>L118+L130+L119</f>
        <v>137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61">
        <v>2.0</v>
      </c>
      <c r="B132" s="27">
        <v>2.0</v>
      </c>
      <c r="C132" s="21" t="s">
        <v>24</v>
      </c>
      <c r="D132" s="22" t="s">
        <v>25</v>
      </c>
      <c r="E132" s="23" t="s">
        <v>92</v>
      </c>
      <c r="F132" s="24">
        <v>150.0</v>
      </c>
      <c r="G132" s="24">
        <v>15.8</v>
      </c>
      <c r="H132" s="24">
        <v>15.2</v>
      </c>
      <c r="I132" s="24">
        <v>45.8</v>
      </c>
      <c r="J132" s="24">
        <v>390.0</v>
      </c>
      <c r="K132" s="25">
        <v>349.0</v>
      </c>
      <c r="L132" s="24">
        <v>37.51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61"/>
      <c r="B133" s="27"/>
      <c r="C133" s="28"/>
      <c r="D133" s="29"/>
      <c r="E133" s="34"/>
      <c r="F133" s="31"/>
      <c r="G133" s="31"/>
      <c r="H133" s="31"/>
      <c r="I133" s="31"/>
      <c r="J133" s="31"/>
      <c r="K133" s="32"/>
      <c r="L133" s="3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61"/>
      <c r="B134" s="27"/>
      <c r="C134" s="28"/>
      <c r="D134" s="33" t="s">
        <v>27</v>
      </c>
      <c r="E134" s="30" t="s">
        <v>28</v>
      </c>
      <c r="F134" s="31">
        <v>205.0</v>
      </c>
      <c r="G134" s="31">
        <v>0.1</v>
      </c>
      <c r="H134" s="31">
        <v>0.0</v>
      </c>
      <c r="I134" s="31">
        <v>9.3</v>
      </c>
      <c r="J134" s="31">
        <v>37.0</v>
      </c>
      <c r="K134" s="32">
        <v>686.0</v>
      </c>
      <c r="L134" s="31">
        <v>2.84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61"/>
      <c r="B135" s="27"/>
      <c r="C135" s="28"/>
      <c r="D135" s="33" t="s">
        <v>29</v>
      </c>
      <c r="E135" s="34"/>
      <c r="F135" s="31"/>
      <c r="G135" s="31"/>
      <c r="H135" s="31"/>
      <c r="I135" s="31"/>
      <c r="J135" s="31"/>
      <c r="K135" s="32"/>
      <c r="L135" s="3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61"/>
      <c r="B136" s="27"/>
      <c r="C136" s="28"/>
      <c r="D136" s="33" t="s">
        <v>31</v>
      </c>
      <c r="E136" s="30" t="s">
        <v>56</v>
      </c>
      <c r="F136" s="31">
        <v>150.0</v>
      </c>
      <c r="G136" s="31">
        <v>0.6</v>
      </c>
      <c r="H136" s="31">
        <v>0.6</v>
      </c>
      <c r="I136" s="31">
        <v>18.0</v>
      </c>
      <c r="J136" s="31">
        <v>80.0</v>
      </c>
      <c r="K136" s="32" t="s">
        <v>33</v>
      </c>
      <c r="L136" s="54">
        <v>18.0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1"/>
      <c r="B137" s="27"/>
      <c r="C137" s="28"/>
      <c r="D137" s="29"/>
      <c r="E137" s="30"/>
      <c r="F137" s="31"/>
      <c r="G137" s="31"/>
      <c r="H137" s="31"/>
      <c r="I137" s="31"/>
      <c r="J137" s="31"/>
      <c r="K137" s="32"/>
      <c r="L137" s="3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1"/>
      <c r="B138" s="27"/>
      <c r="C138" s="28"/>
      <c r="D138" s="29"/>
      <c r="E138" s="30"/>
      <c r="F138" s="31"/>
      <c r="G138" s="31"/>
      <c r="H138" s="31"/>
      <c r="I138" s="31"/>
      <c r="J138" s="31"/>
      <c r="K138" s="32"/>
      <c r="L138" s="3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63"/>
      <c r="B139" s="39"/>
      <c r="C139" s="40"/>
      <c r="D139" s="41" t="s">
        <v>34</v>
      </c>
      <c r="E139" s="42"/>
      <c r="F139" s="43">
        <f t="shared" ref="F139:J139" si="31">SUM(F132:F138)</f>
        <v>505</v>
      </c>
      <c r="G139" s="43">
        <f t="shared" si="31"/>
        <v>16.5</v>
      </c>
      <c r="H139" s="43">
        <f t="shared" si="31"/>
        <v>15.8</v>
      </c>
      <c r="I139" s="43">
        <f t="shared" si="31"/>
        <v>73.1</v>
      </c>
      <c r="J139" s="43">
        <f t="shared" si="31"/>
        <v>507</v>
      </c>
      <c r="K139" s="44"/>
      <c r="L139" s="43">
        <f>SUM(L132:L138)</f>
        <v>58.35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61">
        <v>2.0</v>
      </c>
      <c r="B140" s="27">
        <v>2.0</v>
      </c>
      <c r="C140" s="28" t="s">
        <v>35</v>
      </c>
      <c r="D140" s="29"/>
      <c r="E140" s="30"/>
      <c r="F140" s="31"/>
      <c r="G140" s="31"/>
      <c r="H140" s="31"/>
      <c r="I140" s="31"/>
      <c r="J140" s="31"/>
      <c r="K140" s="32"/>
      <c r="L140" s="3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61"/>
      <c r="B141" s="27"/>
      <c r="C141" s="28"/>
      <c r="D141" s="41"/>
      <c r="E141" s="68"/>
      <c r="F141" s="43"/>
      <c r="G141" s="43"/>
      <c r="H141" s="43"/>
      <c r="I141" s="43"/>
      <c r="J141" s="43"/>
      <c r="K141" s="43"/>
      <c r="L141" s="4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51">
        <f t="shared" ref="A142:B142" si="32">A132</f>
        <v>2</v>
      </c>
      <c r="B142" s="51">
        <f t="shared" si="32"/>
        <v>2</v>
      </c>
      <c r="C142" s="52" t="s">
        <v>36</v>
      </c>
      <c r="D142" s="33" t="s">
        <v>37</v>
      </c>
      <c r="E142" s="30" t="s">
        <v>57</v>
      </c>
      <c r="F142" s="31">
        <v>60.0</v>
      </c>
      <c r="G142" s="31">
        <v>1.0</v>
      </c>
      <c r="H142" s="31">
        <v>3.0</v>
      </c>
      <c r="I142" s="31">
        <v>6.6</v>
      </c>
      <c r="J142" s="31">
        <v>53.0</v>
      </c>
      <c r="K142" s="32">
        <v>45.0</v>
      </c>
      <c r="L142" s="36">
        <v>9.56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61"/>
      <c r="B143" s="27"/>
      <c r="C143" s="28"/>
      <c r="D143" s="33" t="s">
        <v>40</v>
      </c>
      <c r="E143" s="30" t="s">
        <v>93</v>
      </c>
      <c r="F143" s="31">
        <v>200.0</v>
      </c>
      <c r="G143" s="31">
        <v>3.2</v>
      </c>
      <c r="H143" s="31">
        <v>3.4</v>
      </c>
      <c r="I143" s="31">
        <v>24.5</v>
      </c>
      <c r="J143" s="31">
        <v>140.0</v>
      </c>
      <c r="K143" s="32">
        <v>138.0</v>
      </c>
      <c r="L143" s="31">
        <v>12.66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61"/>
      <c r="B144" s="27"/>
      <c r="C144" s="28"/>
      <c r="D144" s="33" t="s">
        <v>42</v>
      </c>
      <c r="E144" s="30" t="s">
        <v>94</v>
      </c>
      <c r="F144" s="31">
        <v>200.0</v>
      </c>
      <c r="G144" s="31">
        <v>16.5</v>
      </c>
      <c r="H144" s="31">
        <v>18.6</v>
      </c>
      <c r="I144" s="31">
        <v>38.5</v>
      </c>
      <c r="J144" s="31">
        <v>390.0</v>
      </c>
      <c r="K144" s="32" t="s">
        <v>95</v>
      </c>
      <c r="L144" s="31">
        <v>42.38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61"/>
      <c r="B145" s="27"/>
      <c r="C145" s="28"/>
      <c r="D145" s="33" t="s">
        <v>44</v>
      </c>
      <c r="E145" s="34"/>
      <c r="F145" s="31"/>
      <c r="G145" s="31"/>
      <c r="H145" s="31"/>
      <c r="I145" s="31"/>
      <c r="J145" s="31"/>
      <c r="K145" s="32"/>
      <c r="L145" s="3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61"/>
      <c r="B146" s="27"/>
      <c r="C146" s="28"/>
      <c r="D146" s="33" t="s">
        <v>46</v>
      </c>
      <c r="E146" s="30" t="s">
        <v>70</v>
      </c>
      <c r="F146" s="31">
        <v>200.0</v>
      </c>
      <c r="G146" s="31">
        <v>0.2</v>
      </c>
      <c r="H146" s="31">
        <v>0.1</v>
      </c>
      <c r="I146" s="31">
        <v>22.0</v>
      </c>
      <c r="J146" s="31">
        <v>91.0</v>
      </c>
      <c r="K146" s="32">
        <v>631.0</v>
      </c>
      <c r="L146" s="36">
        <v>8.05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61"/>
      <c r="B147" s="27"/>
      <c r="C147" s="28"/>
      <c r="D147" s="33" t="s">
        <v>48</v>
      </c>
      <c r="E147" s="34"/>
      <c r="F147" s="31"/>
      <c r="G147" s="31"/>
      <c r="H147" s="31"/>
      <c r="I147" s="31"/>
      <c r="J147" s="31"/>
      <c r="K147" s="32"/>
      <c r="L147" s="3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61"/>
      <c r="B148" s="27"/>
      <c r="C148" s="28"/>
      <c r="D148" s="33" t="s">
        <v>49</v>
      </c>
      <c r="E148" s="30" t="s">
        <v>50</v>
      </c>
      <c r="F148" s="31">
        <v>50.0</v>
      </c>
      <c r="G148" s="31">
        <v>4.0</v>
      </c>
      <c r="H148" s="31">
        <v>1.8</v>
      </c>
      <c r="I148" s="31">
        <v>21.0</v>
      </c>
      <c r="J148" s="31">
        <v>116.0</v>
      </c>
      <c r="K148" s="32" t="s">
        <v>33</v>
      </c>
      <c r="L148" s="54">
        <v>6.0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61"/>
      <c r="B149" s="27"/>
      <c r="C149" s="28"/>
      <c r="D149" s="29"/>
      <c r="E149" s="30"/>
      <c r="F149" s="31"/>
      <c r="G149" s="31"/>
      <c r="H149" s="31"/>
      <c r="I149" s="31"/>
      <c r="J149" s="31"/>
      <c r="K149" s="32"/>
      <c r="L149" s="3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61"/>
      <c r="B150" s="27"/>
      <c r="C150" s="28"/>
      <c r="D150" s="29"/>
      <c r="E150" s="30"/>
      <c r="F150" s="31"/>
      <c r="G150" s="31"/>
      <c r="H150" s="31"/>
      <c r="I150" s="31"/>
      <c r="J150" s="31"/>
      <c r="K150" s="32"/>
      <c r="L150" s="3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63"/>
      <c r="B151" s="39"/>
      <c r="C151" s="40"/>
      <c r="D151" s="41" t="s">
        <v>34</v>
      </c>
      <c r="E151" s="42"/>
      <c r="F151" s="43">
        <f t="shared" ref="F151:J151" si="33">SUM(F142:F150)</f>
        <v>710</v>
      </c>
      <c r="G151" s="43">
        <f t="shared" si="33"/>
        <v>24.9</v>
      </c>
      <c r="H151" s="43">
        <f t="shared" si="33"/>
        <v>26.9</v>
      </c>
      <c r="I151" s="43">
        <f t="shared" si="33"/>
        <v>112.6</v>
      </c>
      <c r="J151" s="43">
        <f t="shared" si="33"/>
        <v>790</v>
      </c>
      <c r="K151" s="44"/>
      <c r="L151" s="64">
        <f>SUM(L142:L150)</f>
        <v>78.65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65">
        <f t="shared" ref="A152:B152" si="34">A132</f>
        <v>2</v>
      </c>
      <c r="B152" s="65">
        <f t="shared" si="34"/>
        <v>2</v>
      </c>
      <c r="C152" s="57" t="s">
        <v>51</v>
      </c>
      <c r="D152" s="58"/>
      <c r="E152" s="59"/>
      <c r="F152" s="60">
        <f t="shared" ref="F152:J152" si="35">F139+F151+F140</f>
        <v>1215</v>
      </c>
      <c r="G152" s="60">
        <f t="shared" si="35"/>
        <v>41.4</v>
      </c>
      <c r="H152" s="60">
        <f t="shared" si="35"/>
        <v>42.7</v>
      </c>
      <c r="I152" s="60">
        <f t="shared" si="35"/>
        <v>185.7</v>
      </c>
      <c r="J152" s="60">
        <f t="shared" si="35"/>
        <v>1297</v>
      </c>
      <c r="K152" s="60"/>
      <c r="L152" s="66">
        <f>L139+L151+L140</f>
        <v>137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19">
        <v>2.0</v>
      </c>
      <c r="B153" s="20">
        <v>3.0</v>
      </c>
      <c r="C153" s="21" t="s">
        <v>24</v>
      </c>
      <c r="D153" s="22" t="s">
        <v>25</v>
      </c>
      <c r="E153" s="71" t="s">
        <v>96</v>
      </c>
      <c r="F153" s="24">
        <v>200.0</v>
      </c>
      <c r="G153" s="24">
        <v>9.8</v>
      </c>
      <c r="H153" s="24">
        <v>11.5</v>
      </c>
      <c r="I153" s="24">
        <v>38.2</v>
      </c>
      <c r="J153" s="24">
        <v>303.0</v>
      </c>
      <c r="K153" s="25">
        <v>311.0</v>
      </c>
      <c r="L153" s="24">
        <v>17.14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6"/>
      <c r="B154" s="27"/>
      <c r="C154" s="28"/>
      <c r="D154" s="29" t="s">
        <v>37</v>
      </c>
      <c r="E154" s="34"/>
      <c r="F154" s="31"/>
      <c r="G154" s="31"/>
      <c r="H154" s="31"/>
      <c r="I154" s="31"/>
      <c r="J154" s="31"/>
      <c r="K154" s="32"/>
      <c r="L154" s="3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6"/>
      <c r="B155" s="27"/>
      <c r="C155" s="28"/>
      <c r="D155" s="33" t="s">
        <v>27</v>
      </c>
      <c r="E155" s="34" t="s">
        <v>28</v>
      </c>
      <c r="F155" s="31">
        <v>205.0</v>
      </c>
      <c r="G155" s="31">
        <v>0.1</v>
      </c>
      <c r="H155" s="31">
        <v>0.0</v>
      </c>
      <c r="I155" s="31">
        <v>9.3</v>
      </c>
      <c r="J155" s="31">
        <v>37.0</v>
      </c>
      <c r="K155" s="32">
        <v>686.0</v>
      </c>
      <c r="L155" s="31">
        <v>2.84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6"/>
      <c r="B156" s="27"/>
      <c r="C156" s="28"/>
      <c r="D156" s="33" t="s">
        <v>29</v>
      </c>
      <c r="E156" s="34" t="s">
        <v>73</v>
      </c>
      <c r="F156" s="31">
        <v>20.0</v>
      </c>
      <c r="G156" s="31">
        <v>1.9</v>
      </c>
      <c r="H156" s="31">
        <v>0.7</v>
      </c>
      <c r="I156" s="31">
        <v>12.7</v>
      </c>
      <c r="J156" s="31">
        <v>65.0</v>
      </c>
      <c r="K156" s="32" t="s">
        <v>33</v>
      </c>
      <c r="L156" s="31">
        <v>3.6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6"/>
      <c r="B157" s="27"/>
      <c r="C157" s="28"/>
      <c r="D157" s="33" t="s">
        <v>31</v>
      </c>
      <c r="E157" s="30"/>
      <c r="F157" s="31"/>
      <c r="G157" s="31"/>
      <c r="H157" s="31"/>
      <c r="I157" s="31"/>
      <c r="J157" s="31"/>
      <c r="K157" s="32"/>
      <c r="L157" s="3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6"/>
      <c r="B158" s="27"/>
      <c r="C158" s="28"/>
      <c r="D158" s="33" t="s">
        <v>62</v>
      </c>
      <c r="E158" s="30" t="s">
        <v>82</v>
      </c>
      <c r="F158" s="31">
        <v>125.0</v>
      </c>
      <c r="G158" s="31">
        <v>6.3</v>
      </c>
      <c r="H158" s="31">
        <v>6.4</v>
      </c>
      <c r="I158" s="31">
        <v>16.8</v>
      </c>
      <c r="J158" s="31">
        <v>152.0</v>
      </c>
      <c r="K158" s="32" t="s">
        <v>33</v>
      </c>
      <c r="L158" s="53">
        <v>32.5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38"/>
      <c r="B160" s="39"/>
      <c r="C160" s="40"/>
      <c r="D160" s="41" t="s">
        <v>34</v>
      </c>
      <c r="E160" s="42"/>
      <c r="F160" s="43">
        <f t="shared" ref="F160:J160" si="36">SUM(F153:F159)</f>
        <v>550</v>
      </c>
      <c r="G160" s="43">
        <f t="shared" si="36"/>
        <v>18.1</v>
      </c>
      <c r="H160" s="43">
        <f t="shared" si="36"/>
        <v>18.6</v>
      </c>
      <c r="I160" s="43">
        <f t="shared" si="36"/>
        <v>77</v>
      </c>
      <c r="J160" s="43">
        <f t="shared" si="36"/>
        <v>557</v>
      </c>
      <c r="K160" s="44"/>
      <c r="L160" s="43">
        <f>SUM(L153:L159)</f>
        <v>56.08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6">
        <v>2.0</v>
      </c>
      <c r="B161" s="27">
        <v>3.0</v>
      </c>
      <c r="C161" s="28" t="s">
        <v>35</v>
      </c>
      <c r="D161" s="29"/>
      <c r="E161" s="30"/>
      <c r="F161" s="31"/>
      <c r="G161" s="31"/>
      <c r="H161" s="31"/>
      <c r="I161" s="31"/>
      <c r="J161" s="31"/>
      <c r="K161" s="32"/>
      <c r="L161" s="3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6"/>
      <c r="B162" s="27"/>
      <c r="C162" s="28"/>
      <c r="D162" s="41"/>
      <c r="E162" s="68"/>
      <c r="F162" s="43"/>
      <c r="G162" s="43"/>
      <c r="H162" s="43"/>
      <c r="I162" s="43"/>
      <c r="J162" s="43"/>
      <c r="K162" s="43"/>
      <c r="L162" s="4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50">
        <f t="shared" ref="A163:B163" si="37">A153</f>
        <v>2</v>
      </c>
      <c r="B163" s="51">
        <f t="shared" si="37"/>
        <v>3</v>
      </c>
      <c r="C163" s="52" t="s">
        <v>36</v>
      </c>
      <c r="D163" s="33" t="s">
        <v>37</v>
      </c>
      <c r="E163" s="30" t="s">
        <v>64</v>
      </c>
      <c r="F163" s="31">
        <v>60.0</v>
      </c>
      <c r="G163" s="31">
        <v>0.5</v>
      </c>
      <c r="H163" s="31">
        <v>0.1</v>
      </c>
      <c r="I163" s="31">
        <v>1.6</v>
      </c>
      <c r="J163" s="31">
        <v>9.5</v>
      </c>
      <c r="K163" s="32" t="s">
        <v>65</v>
      </c>
      <c r="L163" s="36">
        <v>15.74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6"/>
      <c r="B164" s="27"/>
      <c r="C164" s="28"/>
      <c r="D164" s="33" t="s">
        <v>40</v>
      </c>
      <c r="E164" s="30" t="s">
        <v>66</v>
      </c>
      <c r="F164" s="31">
        <v>200.0</v>
      </c>
      <c r="G164" s="31">
        <v>1.2</v>
      </c>
      <c r="H164" s="31">
        <v>3.6</v>
      </c>
      <c r="I164" s="31">
        <v>23.0</v>
      </c>
      <c r="J164" s="31">
        <v>130.0</v>
      </c>
      <c r="K164" s="32" t="s">
        <v>67</v>
      </c>
      <c r="L164" s="31">
        <v>8.11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6"/>
      <c r="B165" s="27"/>
      <c r="C165" s="28"/>
      <c r="D165" s="33" t="s">
        <v>42</v>
      </c>
      <c r="E165" s="30" t="s">
        <v>97</v>
      </c>
      <c r="F165" s="31">
        <v>100.0</v>
      </c>
      <c r="G165" s="31">
        <v>10.5</v>
      </c>
      <c r="H165" s="31">
        <v>14.5</v>
      </c>
      <c r="I165" s="31">
        <v>9.5</v>
      </c>
      <c r="J165" s="31">
        <v>215.0</v>
      </c>
      <c r="K165" s="32">
        <v>431.0</v>
      </c>
      <c r="L165" s="31">
        <v>38.92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6"/>
      <c r="B166" s="27"/>
      <c r="C166" s="28"/>
      <c r="D166" s="33" t="s">
        <v>44</v>
      </c>
      <c r="E166" s="30" t="s">
        <v>69</v>
      </c>
      <c r="F166" s="31">
        <v>150.0</v>
      </c>
      <c r="G166" s="31">
        <v>8.4</v>
      </c>
      <c r="H166" s="31">
        <v>5.5</v>
      </c>
      <c r="I166" s="31">
        <v>36.8</v>
      </c>
      <c r="J166" s="31">
        <v>234.0</v>
      </c>
      <c r="K166" s="32">
        <v>297.0</v>
      </c>
      <c r="L166" s="31">
        <v>10.43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6"/>
      <c r="B167" s="27"/>
      <c r="C167" s="28"/>
      <c r="D167" s="33" t="s">
        <v>46</v>
      </c>
      <c r="E167" s="30" t="s">
        <v>55</v>
      </c>
      <c r="F167" s="31">
        <v>200.0</v>
      </c>
      <c r="G167" s="31">
        <v>0.1</v>
      </c>
      <c r="H167" s="31">
        <v>0.0</v>
      </c>
      <c r="I167" s="31">
        <v>9.0</v>
      </c>
      <c r="J167" s="31">
        <v>35.0</v>
      </c>
      <c r="K167" s="32">
        <v>685.0</v>
      </c>
      <c r="L167" s="31">
        <v>1.72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6"/>
      <c r="B168" s="27"/>
      <c r="C168" s="28"/>
      <c r="D168" s="33" t="s">
        <v>48</v>
      </c>
      <c r="E168" s="34"/>
      <c r="F168" s="31"/>
      <c r="G168" s="31"/>
      <c r="H168" s="31"/>
      <c r="I168" s="31"/>
      <c r="J168" s="31"/>
      <c r="K168" s="32"/>
      <c r="L168" s="3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6"/>
      <c r="B169" s="27"/>
      <c r="C169" s="28"/>
      <c r="D169" s="33" t="s">
        <v>49</v>
      </c>
      <c r="E169" s="30" t="s">
        <v>50</v>
      </c>
      <c r="F169" s="31">
        <v>50.0</v>
      </c>
      <c r="G169" s="31">
        <v>4.0</v>
      </c>
      <c r="H169" s="31">
        <v>1.8</v>
      </c>
      <c r="I169" s="31">
        <v>21.0</v>
      </c>
      <c r="J169" s="31">
        <v>116.0</v>
      </c>
      <c r="K169" s="32" t="s">
        <v>33</v>
      </c>
      <c r="L169" s="54">
        <v>6.0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6"/>
      <c r="B170" s="27"/>
      <c r="C170" s="28"/>
      <c r="D170" s="29"/>
      <c r="E170" s="30"/>
      <c r="F170" s="31"/>
      <c r="G170" s="31"/>
      <c r="H170" s="31"/>
      <c r="I170" s="31"/>
      <c r="J170" s="31"/>
      <c r="K170" s="32"/>
      <c r="L170" s="3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6"/>
      <c r="B171" s="27"/>
      <c r="C171" s="28"/>
      <c r="D171" s="29"/>
      <c r="E171" s="30"/>
      <c r="F171" s="31"/>
      <c r="G171" s="31"/>
      <c r="H171" s="31"/>
      <c r="I171" s="31"/>
      <c r="J171" s="31"/>
      <c r="K171" s="32"/>
      <c r="L171" s="3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38"/>
      <c r="B172" s="39"/>
      <c r="C172" s="40"/>
      <c r="D172" s="41" t="s">
        <v>34</v>
      </c>
      <c r="E172" s="42"/>
      <c r="F172" s="43">
        <f t="shared" ref="F172:J172" si="38">SUM(F163:F171)</f>
        <v>760</v>
      </c>
      <c r="G172" s="43">
        <f t="shared" si="38"/>
        <v>24.7</v>
      </c>
      <c r="H172" s="43">
        <f t="shared" si="38"/>
        <v>25.5</v>
      </c>
      <c r="I172" s="43">
        <f t="shared" si="38"/>
        <v>100.9</v>
      </c>
      <c r="J172" s="43">
        <f t="shared" si="38"/>
        <v>739.5</v>
      </c>
      <c r="K172" s="44"/>
      <c r="L172" s="64">
        <f>SUM(L163:L171)</f>
        <v>80.92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55">
        <f t="shared" ref="A173:B173" si="39">A153</f>
        <v>2</v>
      </c>
      <c r="B173" s="56">
        <f t="shared" si="39"/>
        <v>3</v>
      </c>
      <c r="C173" s="57" t="s">
        <v>51</v>
      </c>
      <c r="D173" s="58"/>
      <c r="E173" s="59"/>
      <c r="F173" s="60">
        <f t="shared" ref="F173:J173" si="40">F160+F172+F161</f>
        <v>1310</v>
      </c>
      <c r="G173" s="60">
        <f t="shared" si="40"/>
        <v>42.8</v>
      </c>
      <c r="H173" s="60">
        <f t="shared" si="40"/>
        <v>44.1</v>
      </c>
      <c r="I173" s="60">
        <f t="shared" si="40"/>
        <v>177.9</v>
      </c>
      <c r="J173" s="60">
        <f t="shared" si="40"/>
        <v>1296.5</v>
      </c>
      <c r="K173" s="60"/>
      <c r="L173" s="66">
        <f>L160+L172+L161</f>
        <v>137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19">
        <v>2.0</v>
      </c>
      <c r="B174" s="20">
        <v>4.0</v>
      </c>
      <c r="C174" s="21" t="s">
        <v>24</v>
      </c>
      <c r="D174" s="22" t="s">
        <v>25</v>
      </c>
      <c r="E174" s="23" t="s">
        <v>71</v>
      </c>
      <c r="F174" s="24">
        <v>200.0</v>
      </c>
      <c r="G174" s="24">
        <v>15.5</v>
      </c>
      <c r="H174" s="24">
        <v>17.2</v>
      </c>
      <c r="I174" s="24">
        <v>40.5</v>
      </c>
      <c r="J174" s="24">
        <v>385.0</v>
      </c>
      <c r="K174" s="25" t="s">
        <v>72</v>
      </c>
      <c r="L174" s="24">
        <v>23.28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6"/>
      <c r="B175" s="27"/>
      <c r="C175" s="28"/>
      <c r="D175" s="29"/>
      <c r="E175" s="34"/>
      <c r="F175" s="31"/>
      <c r="G175" s="31"/>
      <c r="H175" s="31"/>
      <c r="I175" s="31"/>
      <c r="J175" s="31"/>
      <c r="K175" s="32"/>
      <c r="L175" s="3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6"/>
      <c r="B176" s="27"/>
      <c r="C176" s="28"/>
      <c r="D176" s="33" t="s">
        <v>27</v>
      </c>
      <c r="E176" s="30" t="s">
        <v>55</v>
      </c>
      <c r="F176" s="31">
        <v>200.0</v>
      </c>
      <c r="G176" s="31">
        <v>0.1</v>
      </c>
      <c r="H176" s="31">
        <v>0.0</v>
      </c>
      <c r="I176" s="31">
        <v>9.0</v>
      </c>
      <c r="J176" s="31">
        <v>35.0</v>
      </c>
      <c r="K176" s="32">
        <v>685.0</v>
      </c>
      <c r="L176" s="31">
        <v>1.72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6"/>
      <c r="B177" s="27"/>
      <c r="C177" s="28"/>
      <c r="D177" s="33" t="s">
        <v>29</v>
      </c>
      <c r="E177" s="30" t="s">
        <v>73</v>
      </c>
      <c r="F177" s="31">
        <v>20.0</v>
      </c>
      <c r="G177" s="31">
        <v>1.9</v>
      </c>
      <c r="H177" s="31">
        <v>0.7</v>
      </c>
      <c r="I177" s="31">
        <v>12.7</v>
      </c>
      <c r="J177" s="31">
        <v>65.0</v>
      </c>
      <c r="K177" s="32" t="s">
        <v>33</v>
      </c>
      <c r="L177" s="36">
        <v>3.6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6"/>
      <c r="B178" s="27"/>
      <c r="C178" s="28"/>
      <c r="D178" s="33" t="s">
        <v>31</v>
      </c>
      <c r="E178" s="30" t="s">
        <v>74</v>
      </c>
      <c r="F178" s="31">
        <v>130.0</v>
      </c>
      <c r="G178" s="31">
        <v>0.6</v>
      </c>
      <c r="H178" s="31">
        <v>0.6</v>
      </c>
      <c r="I178" s="31">
        <v>15.6</v>
      </c>
      <c r="J178" s="31">
        <v>68.0</v>
      </c>
      <c r="K178" s="32" t="s">
        <v>33</v>
      </c>
      <c r="L178" s="31">
        <v>18.0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6"/>
      <c r="B179" s="27"/>
      <c r="C179" s="28"/>
      <c r="D179" s="29"/>
      <c r="E179" s="34"/>
      <c r="F179" s="31"/>
      <c r="G179" s="31"/>
      <c r="H179" s="31"/>
      <c r="I179" s="31"/>
      <c r="J179" s="31"/>
      <c r="K179" s="32"/>
      <c r="L179" s="3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6"/>
      <c r="B180" s="27"/>
      <c r="C180" s="28"/>
      <c r="D180" s="29"/>
      <c r="E180" s="37"/>
      <c r="F180" s="31"/>
      <c r="G180" s="31"/>
      <c r="H180" s="31"/>
      <c r="I180" s="31"/>
      <c r="J180" s="31"/>
      <c r="K180" s="32"/>
      <c r="L180" s="3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38"/>
      <c r="B181" s="39"/>
      <c r="C181" s="40"/>
      <c r="D181" s="41" t="s">
        <v>34</v>
      </c>
      <c r="E181" s="42"/>
      <c r="F181" s="43">
        <f t="shared" ref="F181:J181" si="41">SUM(F174:F180)</f>
        <v>550</v>
      </c>
      <c r="G181" s="43">
        <f t="shared" si="41"/>
        <v>18.1</v>
      </c>
      <c r="H181" s="43">
        <f t="shared" si="41"/>
        <v>18.5</v>
      </c>
      <c r="I181" s="43">
        <f t="shared" si="41"/>
        <v>77.8</v>
      </c>
      <c r="J181" s="43">
        <f t="shared" si="41"/>
        <v>553</v>
      </c>
      <c r="K181" s="44"/>
      <c r="L181" s="43">
        <f>SUM(L174:L180)</f>
        <v>46.6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6">
        <v>2.0</v>
      </c>
      <c r="B182" s="27">
        <v>4.0</v>
      </c>
      <c r="C182" s="28" t="s">
        <v>35</v>
      </c>
      <c r="D182" s="29"/>
      <c r="E182" s="30"/>
      <c r="F182" s="31"/>
      <c r="G182" s="31"/>
      <c r="H182" s="31"/>
      <c r="I182" s="31"/>
      <c r="J182" s="31"/>
      <c r="K182" s="32"/>
      <c r="L182" s="3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6"/>
      <c r="B183" s="27"/>
      <c r="C183" s="28"/>
      <c r="D183" s="41"/>
      <c r="E183" s="68"/>
      <c r="F183" s="43"/>
      <c r="G183" s="43"/>
      <c r="H183" s="43"/>
      <c r="I183" s="43"/>
      <c r="J183" s="43"/>
      <c r="K183" s="43"/>
      <c r="L183" s="4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50">
        <f t="shared" ref="A184:B184" si="42">A174</f>
        <v>2</v>
      </c>
      <c r="B184" s="51">
        <f t="shared" si="42"/>
        <v>4</v>
      </c>
      <c r="C184" s="52" t="s">
        <v>36</v>
      </c>
      <c r="D184" s="33" t="s">
        <v>37</v>
      </c>
      <c r="E184" s="30" t="s">
        <v>75</v>
      </c>
      <c r="F184" s="31">
        <v>60.0</v>
      </c>
      <c r="G184" s="31">
        <v>0.5</v>
      </c>
      <c r="H184" s="31">
        <v>0.0</v>
      </c>
      <c r="I184" s="31">
        <v>1.6</v>
      </c>
      <c r="J184" s="31">
        <v>9.0</v>
      </c>
      <c r="K184" s="32">
        <v>7.0</v>
      </c>
      <c r="L184" s="31">
        <v>12.6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6"/>
      <c r="B185" s="27"/>
      <c r="C185" s="28"/>
      <c r="D185" s="33" t="s">
        <v>40</v>
      </c>
      <c r="E185" s="30" t="s">
        <v>76</v>
      </c>
      <c r="F185" s="31">
        <v>200.0</v>
      </c>
      <c r="G185" s="31">
        <v>4.2</v>
      </c>
      <c r="H185" s="31">
        <v>5.6</v>
      </c>
      <c r="I185" s="31">
        <v>28.8</v>
      </c>
      <c r="J185" s="31">
        <v>186.0</v>
      </c>
      <c r="K185" s="32">
        <v>139.0</v>
      </c>
      <c r="L185" s="31">
        <v>12.26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6"/>
      <c r="B186" s="27"/>
      <c r="C186" s="28"/>
      <c r="D186" s="33" t="s">
        <v>42</v>
      </c>
      <c r="E186" s="30" t="s">
        <v>98</v>
      </c>
      <c r="F186" s="31">
        <v>100.0</v>
      </c>
      <c r="G186" s="31">
        <v>14.8</v>
      </c>
      <c r="H186" s="31">
        <v>12.4</v>
      </c>
      <c r="I186" s="31">
        <v>14.0</v>
      </c>
      <c r="J186" s="31">
        <v>230.0</v>
      </c>
      <c r="K186" s="32">
        <v>388.0</v>
      </c>
      <c r="L186" s="31">
        <v>40.67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6"/>
      <c r="B187" s="27"/>
      <c r="C187" s="28"/>
      <c r="D187" s="33" t="s">
        <v>44</v>
      </c>
      <c r="E187" s="30" t="s">
        <v>79</v>
      </c>
      <c r="F187" s="31">
        <v>150.0</v>
      </c>
      <c r="G187" s="31">
        <v>3.1</v>
      </c>
      <c r="H187" s="31">
        <v>6.2</v>
      </c>
      <c r="I187" s="31">
        <v>25.3</v>
      </c>
      <c r="J187" s="31">
        <v>175.0</v>
      </c>
      <c r="K187" s="32">
        <v>520.0</v>
      </c>
      <c r="L187" s="31">
        <v>13.67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6"/>
      <c r="B188" s="27"/>
      <c r="C188" s="28"/>
      <c r="D188" s="33" t="s">
        <v>46</v>
      </c>
      <c r="E188" s="30" t="s">
        <v>80</v>
      </c>
      <c r="F188" s="31">
        <v>200.0</v>
      </c>
      <c r="G188" s="31">
        <v>0.1</v>
      </c>
      <c r="H188" s="31">
        <v>0.0</v>
      </c>
      <c r="I188" s="31">
        <v>20.0</v>
      </c>
      <c r="J188" s="31">
        <v>80.0</v>
      </c>
      <c r="K188" s="32">
        <v>699.0</v>
      </c>
      <c r="L188" s="53">
        <v>5.2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6"/>
      <c r="B189" s="27"/>
      <c r="C189" s="28"/>
      <c r="D189" s="33" t="s">
        <v>48</v>
      </c>
      <c r="E189" s="34"/>
      <c r="F189" s="31"/>
      <c r="G189" s="31"/>
      <c r="H189" s="31"/>
      <c r="I189" s="31"/>
      <c r="J189" s="31"/>
      <c r="K189" s="32"/>
      <c r="L189" s="5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6"/>
      <c r="B190" s="27"/>
      <c r="C190" s="28"/>
      <c r="D190" s="33" t="s">
        <v>49</v>
      </c>
      <c r="E190" s="30" t="s">
        <v>50</v>
      </c>
      <c r="F190" s="31">
        <v>50.0</v>
      </c>
      <c r="G190" s="31">
        <v>4.0</v>
      </c>
      <c r="H190" s="31">
        <v>1.8</v>
      </c>
      <c r="I190" s="31">
        <v>21.0</v>
      </c>
      <c r="J190" s="31">
        <v>116.0</v>
      </c>
      <c r="K190" s="32" t="s">
        <v>33</v>
      </c>
      <c r="L190" s="54">
        <v>6.0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6"/>
      <c r="B191" s="27"/>
      <c r="C191" s="28"/>
      <c r="D191" s="29"/>
      <c r="E191" s="30"/>
      <c r="F191" s="31"/>
      <c r="G191" s="31"/>
      <c r="H191" s="31"/>
      <c r="I191" s="31"/>
      <c r="J191" s="31"/>
      <c r="K191" s="32"/>
      <c r="L191" s="3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38"/>
      <c r="B193" s="39"/>
      <c r="C193" s="40"/>
      <c r="D193" s="41" t="s">
        <v>34</v>
      </c>
      <c r="E193" s="42"/>
      <c r="F193" s="43">
        <f t="shared" ref="F193:J193" si="43">SUM(F184:F192)</f>
        <v>760</v>
      </c>
      <c r="G193" s="43">
        <f t="shared" si="43"/>
        <v>26.7</v>
      </c>
      <c r="H193" s="43">
        <f t="shared" si="43"/>
        <v>26</v>
      </c>
      <c r="I193" s="43">
        <f t="shared" si="43"/>
        <v>110.7</v>
      </c>
      <c r="J193" s="43">
        <f t="shared" si="43"/>
        <v>796</v>
      </c>
      <c r="K193" s="44"/>
      <c r="L193" s="43">
        <f>SUM(L184:L192)</f>
        <v>90.4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55">
        <f t="shared" ref="A194:B194" si="44">A174</f>
        <v>2</v>
      </c>
      <c r="B194" s="56">
        <f t="shared" si="44"/>
        <v>4</v>
      </c>
      <c r="C194" s="57" t="s">
        <v>51</v>
      </c>
      <c r="D194" s="58"/>
      <c r="E194" s="59"/>
      <c r="F194" s="60">
        <f t="shared" ref="F194:J194" si="45">F181+F193+F182</f>
        <v>1310</v>
      </c>
      <c r="G194" s="60">
        <f t="shared" si="45"/>
        <v>44.8</v>
      </c>
      <c r="H194" s="60">
        <f t="shared" si="45"/>
        <v>44.5</v>
      </c>
      <c r="I194" s="60">
        <f t="shared" si="45"/>
        <v>188.5</v>
      </c>
      <c r="J194" s="60">
        <f t="shared" si="45"/>
        <v>1349</v>
      </c>
      <c r="K194" s="60"/>
      <c r="L194" s="60">
        <f>L181+L193+L182</f>
        <v>137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19">
        <v>2.0</v>
      </c>
      <c r="B195" s="20">
        <v>5.0</v>
      </c>
      <c r="C195" s="21" t="s">
        <v>24</v>
      </c>
      <c r="D195" s="22" t="s">
        <v>25</v>
      </c>
      <c r="E195" s="23" t="s">
        <v>99</v>
      </c>
      <c r="F195" s="24">
        <v>155.0</v>
      </c>
      <c r="G195" s="24">
        <v>13.2</v>
      </c>
      <c r="H195" s="24">
        <v>14.8</v>
      </c>
      <c r="I195" s="24">
        <v>7.5</v>
      </c>
      <c r="J195" s="24">
        <v>220.0</v>
      </c>
      <c r="K195" s="25">
        <v>340.0</v>
      </c>
      <c r="L195" s="24">
        <v>36.53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6"/>
      <c r="B196" s="27"/>
      <c r="C196" s="28"/>
      <c r="D196" s="29"/>
      <c r="E196" s="34"/>
      <c r="F196" s="31"/>
      <c r="G196" s="31"/>
      <c r="H196" s="31"/>
      <c r="I196" s="31"/>
      <c r="J196" s="31"/>
      <c r="K196" s="32"/>
      <c r="L196" s="3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6"/>
      <c r="B197" s="27"/>
      <c r="C197" s="28"/>
      <c r="D197" s="33" t="s">
        <v>27</v>
      </c>
      <c r="E197" s="30" t="s">
        <v>28</v>
      </c>
      <c r="F197" s="31">
        <v>205.0</v>
      </c>
      <c r="G197" s="31">
        <v>0.1</v>
      </c>
      <c r="H197" s="31">
        <v>0.0</v>
      </c>
      <c r="I197" s="31">
        <v>9.3</v>
      </c>
      <c r="J197" s="31">
        <v>37.0</v>
      </c>
      <c r="K197" s="32">
        <v>686.0</v>
      </c>
      <c r="L197" s="31">
        <v>2.84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6"/>
      <c r="B198" s="27"/>
      <c r="C198" s="28"/>
      <c r="D198" s="33" t="s">
        <v>29</v>
      </c>
      <c r="E198" s="30" t="s">
        <v>73</v>
      </c>
      <c r="F198" s="31">
        <v>40.0</v>
      </c>
      <c r="G198" s="31">
        <v>3.8</v>
      </c>
      <c r="H198" s="31">
        <v>1.4</v>
      </c>
      <c r="I198" s="31">
        <v>39.4</v>
      </c>
      <c r="J198" s="31">
        <v>188.0</v>
      </c>
      <c r="K198" s="32" t="s">
        <v>33</v>
      </c>
      <c r="L198" s="36">
        <v>7.2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6"/>
      <c r="B199" s="27"/>
      <c r="C199" s="28"/>
      <c r="D199" s="33" t="s">
        <v>31</v>
      </c>
      <c r="E199" s="30" t="s">
        <v>32</v>
      </c>
      <c r="F199" s="31">
        <v>100.0</v>
      </c>
      <c r="G199" s="31">
        <v>0.8</v>
      </c>
      <c r="H199" s="31">
        <v>0.2</v>
      </c>
      <c r="I199" s="31">
        <v>11.0</v>
      </c>
      <c r="J199" s="31">
        <v>48.0</v>
      </c>
      <c r="K199" s="32" t="s">
        <v>33</v>
      </c>
      <c r="L199" s="54">
        <v>23.0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6"/>
      <c r="B200" s="27"/>
      <c r="C200" s="28"/>
      <c r="D200" s="29"/>
      <c r="E200" s="30"/>
      <c r="F200" s="31"/>
      <c r="G200" s="31"/>
      <c r="H200" s="31"/>
      <c r="I200" s="31"/>
      <c r="J200" s="31"/>
      <c r="K200" s="32"/>
      <c r="L200" s="3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6"/>
      <c r="B201" s="27"/>
      <c r="C201" s="28"/>
      <c r="D201" s="29"/>
      <c r="E201" s="30"/>
      <c r="F201" s="31"/>
      <c r="G201" s="31"/>
      <c r="H201" s="31"/>
      <c r="I201" s="31"/>
      <c r="J201" s="31"/>
      <c r="K201" s="32"/>
      <c r="L201" s="3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38"/>
      <c r="B202" s="39"/>
      <c r="C202" s="40"/>
      <c r="D202" s="41" t="s">
        <v>34</v>
      </c>
      <c r="E202" s="42"/>
      <c r="F202" s="43">
        <f t="shared" ref="F202:J202" si="46">SUM(F195:F201)</f>
        <v>500</v>
      </c>
      <c r="G202" s="43">
        <f t="shared" si="46"/>
        <v>17.9</v>
      </c>
      <c r="H202" s="43">
        <f t="shared" si="46"/>
        <v>16.4</v>
      </c>
      <c r="I202" s="43">
        <f t="shared" si="46"/>
        <v>67.2</v>
      </c>
      <c r="J202" s="43">
        <f t="shared" si="46"/>
        <v>493</v>
      </c>
      <c r="K202" s="44"/>
      <c r="L202" s="43">
        <f>SUM(L195:L201)</f>
        <v>69.57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6">
        <v>2.0</v>
      </c>
      <c r="B203" s="27">
        <v>5.0</v>
      </c>
      <c r="C203" s="28" t="s">
        <v>35</v>
      </c>
      <c r="D203" s="29"/>
      <c r="E203" s="30"/>
      <c r="F203" s="31"/>
      <c r="G203" s="31"/>
      <c r="H203" s="31"/>
      <c r="I203" s="31"/>
      <c r="J203" s="31"/>
      <c r="K203" s="32"/>
      <c r="L203" s="3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6"/>
      <c r="B204" s="27"/>
      <c r="C204" s="28"/>
      <c r="D204" s="41"/>
      <c r="E204" s="68"/>
      <c r="F204" s="43"/>
      <c r="G204" s="43"/>
      <c r="H204" s="43"/>
      <c r="I204" s="43"/>
      <c r="J204" s="43"/>
      <c r="K204" s="43"/>
      <c r="L204" s="4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50">
        <f t="shared" ref="A205:B205" si="47">A195</f>
        <v>2</v>
      </c>
      <c r="B205" s="51">
        <f t="shared" si="47"/>
        <v>5</v>
      </c>
      <c r="C205" s="52" t="s">
        <v>36</v>
      </c>
      <c r="D205" s="33" t="s">
        <v>37</v>
      </c>
      <c r="E205" s="30" t="s">
        <v>83</v>
      </c>
      <c r="F205" s="31">
        <v>60.0</v>
      </c>
      <c r="G205" s="31">
        <v>1.0</v>
      </c>
      <c r="H205" s="31">
        <v>4.5</v>
      </c>
      <c r="I205" s="31">
        <v>8.3</v>
      </c>
      <c r="J205" s="31">
        <v>78.0</v>
      </c>
      <c r="K205" s="72" t="s">
        <v>84</v>
      </c>
      <c r="L205" s="31">
        <v>5.66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6"/>
      <c r="B206" s="27"/>
      <c r="C206" s="28"/>
      <c r="D206" s="33" t="s">
        <v>40</v>
      </c>
      <c r="E206" s="30" t="s">
        <v>85</v>
      </c>
      <c r="F206" s="31">
        <v>200.0</v>
      </c>
      <c r="G206" s="31">
        <v>2.7</v>
      </c>
      <c r="H206" s="31">
        <v>3.6</v>
      </c>
      <c r="I206" s="31">
        <v>14.8</v>
      </c>
      <c r="J206" s="31">
        <v>105.0</v>
      </c>
      <c r="K206" s="32">
        <v>132.0</v>
      </c>
      <c r="L206" s="31">
        <v>9.46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6"/>
      <c r="B207" s="27"/>
      <c r="C207" s="28"/>
      <c r="D207" s="33" t="s">
        <v>42</v>
      </c>
      <c r="E207" s="30" t="s">
        <v>100</v>
      </c>
      <c r="F207" s="31">
        <v>200.0</v>
      </c>
      <c r="G207" s="31">
        <v>16.9</v>
      </c>
      <c r="H207" s="31">
        <v>13.8</v>
      </c>
      <c r="I207" s="31">
        <v>49.0</v>
      </c>
      <c r="J207" s="31">
        <v>394.0</v>
      </c>
      <c r="K207" s="32">
        <v>492.0</v>
      </c>
      <c r="L207" s="31">
        <v>40.36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6"/>
      <c r="B208" s="27"/>
      <c r="C208" s="28"/>
      <c r="D208" s="33" t="s">
        <v>44</v>
      </c>
      <c r="E208" s="30"/>
      <c r="F208" s="31"/>
      <c r="G208" s="31"/>
      <c r="H208" s="31"/>
      <c r="I208" s="31"/>
      <c r="J208" s="31"/>
      <c r="K208" s="32"/>
      <c r="L208" s="3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6"/>
      <c r="B209" s="27"/>
      <c r="C209" s="28"/>
      <c r="D209" s="33" t="s">
        <v>46</v>
      </c>
      <c r="E209" s="30" t="s">
        <v>47</v>
      </c>
      <c r="F209" s="31">
        <v>200.0</v>
      </c>
      <c r="G209" s="31">
        <v>0.5</v>
      </c>
      <c r="H209" s="31">
        <v>0.1</v>
      </c>
      <c r="I209" s="31">
        <v>23.5</v>
      </c>
      <c r="J209" s="31">
        <v>98.0</v>
      </c>
      <c r="K209" s="32">
        <v>639.0</v>
      </c>
      <c r="L209" s="31">
        <v>5.95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6"/>
      <c r="B210" s="27"/>
      <c r="C210" s="28"/>
      <c r="D210" s="33" t="s">
        <v>48</v>
      </c>
      <c r="E210" s="34"/>
      <c r="F210" s="31"/>
      <c r="G210" s="31"/>
      <c r="H210" s="31"/>
      <c r="I210" s="31"/>
      <c r="J210" s="31"/>
      <c r="K210" s="32"/>
      <c r="L210" s="3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6"/>
      <c r="B211" s="27"/>
      <c r="C211" s="28"/>
      <c r="D211" s="33" t="s">
        <v>49</v>
      </c>
      <c r="E211" s="30" t="s">
        <v>50</v>
      </c>
      <c r="F211" s="31">
        <v>50.0</v>
      </c>
      <c r="G211" s="31">
        <v>4.0</v>
      </c>
      <c r="H211" s="31">
        <v>1.8</v>
      </c>
      <c r="I211" s="31">
        <v>21.0</v>
      </c>
      <c r="J211" s="31">
        <v>116.0</v>
      </c>
      <c r="K211" s="73" t="s">
        <v>33</v>
      </c>
      <c r="L211" s="31">
        <v>6.0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6"/>
      <c r="B212" s="27"/>
      <c r="C212" s="28"/>
      <c r="D212" s="29"/>
      <c r="E212" s="30"/>
      <c r="F212" s="31"/>
      <c r="G212" s="31"/>
      <c r="H212" s="31"/>
      <c r="I212" s="31"/>
      <c r="J212" s="31"/>
      <c r="K212" s="32"/>
      <c r="L212" s="3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6"/>
      <c r="B213" s="27"/>
      <c r="C213" s="28"/>
      <c r="D213" s="29"/>
      <c r="E213" s="30"/>
      <c r="F213" s="31"/>
      <c r="G213" s="31"/>
      <c r="H213" s="31"/>
      <c r="I213" s="31"/>
      <c r="J213" s="31"/>
      <c r="K213" s="32"/>
      <c r="L213" s="3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38"/>
      <c r="B214" s="39"/>
      <c r="C214" s="40"/>
      <c r="D214" s="41" t="s">
        <v>34</v>
      </c>
      <c r="E214" s="42"/>
      <c r="F214" s="43">
        <f t="shared" ref="F214:J214" si="48">SUM(F205:F213)</f>
        <v>710</v>
      </c>
      <c r="G214" s="43">
        <f t="shared" si="48"/>
        <v>25.1</v>
      </c>
      <c r="H214" s="43">
        <f t="shared" si="48"/>
        <v>23.8</v>
      </c>
      <c r="I214" s="43">
        <f t="shared" si="48"/>
        <v>116.6</v>
      </c>
      <c r="J214" s="43">
        <f t="shared" si="48"/>
        <v>791</v>
      </c>
      <c r="K214" s="44"/>
      <c r="L214" s="43">
        <f>SUM(L205:L213)</f>
        <v>67.43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55">
        <f t="shared" ref="A215:B215" si="49">A195</f>
        <v>2</v>
      </c>
      <c r="B215" s="56">
        <f t="shared" si="49"/>
        <v>5</v>
      </c>
      <c r="C215" s="57" t="s">
        <v>51</v>
      </c>
      <c r="D215" s="58"/>
      <c r="E215" s="59"/>
      <c r="F215" s="60">
        <f t="shared" ref="F215:J215" si="50">F202+F214+F203</f>
        <v>1210</v>
      </c>
      <c r="G215" s="60">
        <f t="shared" si="50"/>
        <v>43</v>
      </c>
      <c r="H215" s="60">
        <f t="shared" si="50"/>
        <v>40.2</v>
      </c>
      <c r="I215" s="60">
        <f t="shared" si="50"/>
        <v>183.8</v>
      </c>
      <c r="J215" s="60">
        <f t="shared" si="50"/>
        <v>1284</v>
      </c>
      <c r="K215" s="60"/>
      <c r="L215" s="60">
        <f>L202+L214+L203</f>
        <v>137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74"/>
      <c r="B216" s="75"/>
      <c r="C216" s="76" t="s">
        <v>101</v>
      </c>
      <c r="D216" s="77"/>
      <c r="E216" s="78"/>
      <c r="F216" s="79">
        <f t="shared" ref="F216:J216" si="51">(F26+F47+F68+F89+F110+F131+F152+F173+F194+F215)/(IF(F26=0,0,1)+IF(F47=0,0,1)+IF(F68=0,0,1)+IF(F89=0,0,1)+IF(F110=0,0,1)+IF(F131=0,0,1)+IF(F152=0,0,1)+IF(F173=0,0,1)+IF(F194=0,0,1)+IF(F215=0,0,1))</f>
        <v>1277</v>
      </c>
      <c r="G216" s="79">
        <f t="shared" si="51"/>
        <v>43.04</v>
      </c>
      <c r="H216" s="79">
        <f t="shared" si="51"/>
        <v>43.15</v>
      </c>
      <c r="I216" s="79">
        <f t="shared" si="51"/>
        <v>182.94</v>
      </c>
      <c r="J216" s="79">
        <f t="shared" si="51"/>
        <v>1304.6</v>
      </c>
      <c r="K216" s="79"/>
      <c r="L216" s="79">
        <f>(L26+L47+L68+L89+L110+L131+L152+L173+L194+L215)/(IF(L26=0,0,1)+IF(L47=0,0,1)+IF(L68=0,0,1)+IF(L89=0,0,1)+IF(L110=0,0,1)+IF(L131=0,0,1)+IF(L152=0,0,1)+IF(L173=0,0,1)+IF(L194=0,0,1)+IF(L215=0,0,1))</f>
        <v>137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10:D110"/>
    <mergeCell ref="C131:D131"/>
    <mergeCell ref="C152:D152"/>
    <mergeCell ref="C173:D173"/>
    <mergeCell ref="C194:D194"/>
    <mergeCell ref="C215:D215"/>
    <mergeCell ref="C216:E216"/>
    <mergeCell ref="C1:E1"/>
    <mergeCell ref="H1:K1"/>
    <mergeCell ref="H2:K2"/>
    <mergeCell ref="C26:D26"/>
    <mergeCell ref="C47:D47"/>
    <mergeCell ref="C68:D68"/>
    <mergeCell ref="C89:D89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