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sUsr\Desktop\МЕНЮ 2022\УЧРЕЖДЕНИЯ 2022\БОКСИТОГОРСКИЙ РАЙОН\Бокситогорск шк 2\2023\"/>
    </mc:Choice>
  </mc:AlternateContent>
  <bookViews>
    <workbookView xWindow="0" yWindow="0" windowWidth="2160" windowHeight="0"/>
  </bookViews>
  <sheets>
    <sheet name="12 лет и старше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'12 лет и старше'!$A$1:$J$171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8" i="1" l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43" i="1"/>
  <c r="C143" i="1"/>
  <c r="D143" i="1"/>
  <c r="E143" i="1"/>
  <c r="F143" i="1"/>
  <c r="G143" i="1"/>
  <c r="H143" i="1"/>
  <c r="I143" i="1"/>
  <c r="J143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F146" i="1"/>
  <c r="H146" i="1"/>
  <c r="I146" i="1"/>
  <c r="J146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3" i="1"/>
  <c r="C133" i="1"/>
  <c r="D133" i="1"/>
  <c r="E133" i="1"/>
  <c r="F133" i="1"/>
  <c r="G133" i="1"/>
  <c r="B123" i="1"/>
  <c r="C123" i="1"/>
  <c r="D123" i="1"/>
  <c r="E123" i="1"/>
  <c r="F123" i="1"/>
  <c r="G123" i="1"/>
  <c r="H123" i="1"/>
  <c r="I123" i="1"/>
  <c r="J123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F115" i="1"/>
  <c r="G115" i="1"/>
  <c r="B107" i="1"/>
  <c r="C107" i="1"/>
  <c r="D107" i="1"/>
  <c r="E107" i="1"/>
  <c r="F107" i="1"/>
  <c r="G107" i="1"/>
  <c r="B106" i="1"/>
  <c r="C106" i="1"/>
  <c r="D106" i="1"/>
  <c r="E106" i="1"/>
  <c r="F106" i="1"/>
  <c r="G106" i="1"/>
  <c r="H106" i="1"/>
  <c r="I106" i="1"/>
  <c r="J106" i="1"/>
  <c r="B104" i="1"/>
  <c r="D104" i="1"/>
  <c r="E104" i="1"/>
  <c r="F104" i="1"/>
  <c r="G104" i="1"/>
  <c r="H104" i="1"/>
  <c r="I104" i="1"/>
  <c r="J104" i="1"/>
  <c r="B92" i="1"/>
  <c r="C92" i="1"/>
  <c r="D92" i="1"/>
  <c r="E92" i="1"/>
  <c r="F92" i="1"/>
  <c r="G92" i="1"/>
  <c r="B90" i="1"/>
  <c r="C90" i="1"/>
  <c r="D90" i="1"/>
  <c r="E90" i="1"/>
  <c r="E146" i="1" s="1"/>
  <c r="F90" i="1"/>
  <c r="G90" i="1"/>
  <c r="G146" i="1" s="1"/>
  <c r="H90" i="1"/>
  <c r="I90" i="1"/>
  <c r="J90" i="1"/>
  <c r="B86" i="1"/>
  <c r="C86" i="1"/>
  <c r="D86" i="1"/>
  <c r="E86" i="1"/>
  <c r="F86" i="1"/>
  <c r="G86" i="1"/>
  <c r="H86" i="1"/>
  <c r="I86" i="1"/>
  <c r="J86" i="1"/>
  <c r="B73" i="1"/>
  <c r="B115" i="1" s="1"/>
  <c r="C73" i="1"/>
  <c r="C115" i="1" s="1"/>
  <c r="D73" i="1"/>
  <c r="D115" i="1" s="1"/>
  <c r="E73" i="1"/>
  <c r="E115" i="1" s="1"/>
  <c r="F73" i="1"/>
  <c r="G73" i="1"/>
  <c r="H73" i="1"/>
  <c r="H115" i="1" s="1"/>
  <c r="I73" i="1"/>
  <c r="I115" i="1" s="1"/>
  <c r="J73" i="1"/>
  <c r="J115" i="1" s="1"/>
  <c r="B71" i="1"/>
  <c r="B142" i="1" s="1"/>
  <c r="C71" i="1"/>
  <c r="C142" i="1" s="1"/>
  <c r="D71" i="1"/>
  <c r="D142" i="1" s="1"/>
  <c r="E71" i="1"/>
  <c r="E142" i="1" s="1"/>
  <c r="F71" i="1"/>
  <c r="F142" i="1" s="1"/>
  <c r="G71" i="1"/>
  <c r="G142" i="1" s="1"/>
  <c r="H71" i="1"/>
  <c r="H142" i="1" s="1"/>
  <c r="I71" i="1"/>
  <c r="I142" i="1" s="1"/>
  <c r="J71" i="1"/>
  <c r="J142" i="1" s="1"/>
  <c r="B72" i="1"/>
  <c r="C72" i="1"/>
  <c r="D72" i="1"/>
  <c r="E72" i="1"/>
  <c r="F72" i="1"/>
  <c r="G72" i="1"/>
  <c r="H72" i="1"/>
  <c r="I72" i="1"/>
  <c r="J72" i="1"/>
  <c r="B62" i="1"/>
  <c r="C62" i="1"/>
  <c r="D62" i="1"/>
  <c r="E62" i="1"/>
  <c r="F62" i="1"/>
  <c r="G62" i="1"/>
  <c r="B63" i="1"/>
  <c r="C63" i="1"/>
  <c r="D63" i="1"/>
  <c r="E63" i="1"/>
  <c r="F63" i="1"/>
  <c r="G63" i="1"/>
  <c r="I62" i="1"/>
  <c r="J62" i="1"/>
  <c r="I63" i="1"/>
  <c r="J63" i="1"/>
  <c r="B64" i="1"/>
  <c r="C64" i="1"/>
  <c r="D64" i="1"/>
  <c r="E64" i="1"/>
  <c r="F64" i="1"/>
  <c r="G64" i="1"/>
  <c r="H64" i="1"/>
  <c r="I64" i="1"/>
  <c r="J64" i="1"/>
  <c r="B65" i="1"/>
  <c r="B122" i="1" s="1"/>
  <c r="C65" i="1"/>
  <c r="C122" i="1" s="1"/>
  <c r="D65" i="1"/>
  <c r="D122" i="1" s="1"/>
  <c r="E65" i="1"/>
  <c r="E122" i="1" s="1"/>
  <c r="F65" i="1"/>
  <c r="F122" i="1" s="1"/>
  <c r="G65" i="1"/>
  <c r="G122" i="1" s="1"/>
  <c r="H65" i="1"/>
  <c r="H122" i="1" s="1"/>
  <c r="I65" i="1"/>
  <c r="I122" i="1" s="1"/>
  <c r="J65" i="1"/>
  <c r="J122" i="1" s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57" i="1"/>
  <c r="B128" i="1" s="1"/>
  <c r="C57" i="1"/>
  <c r="C128" i="1" s="1"/>
  <c r="D57" i="1"/>
  <c r="D128" i="1" s="1"/>
  <c r="E57" i="1"/>
  <c r="E128" i="1" s="1"/>
  <c r="F57" i="1"/>
  <c r="F128" i="1" s="1"/>
  <c r="G57" i="1"/>
  <c r="G128" i="1" s="1"/>
  <c r="H57" i="1"/>
  <c r="H128" i="1" s="1"/>
  <c r="I57" i="1"/>
  <c r="I128" i="1" s="1"/>
  <c r="J57" i="1"/>
  <c r="J128" i="1" s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0" i="1"/>
  <c r="C50" i="1"/>
  <c r="D50" i="1"/>
  <c r="E50" i="1"/>
  <c r="F50" i="1"/>
  <c r="G50" i="1"/>
  <c r="B43" i="1"/>
  <c r="B113" i="1" s="1"/>
  <c r="C43" i="1"/>
  <c r="C113" i="1" s="1"/>
  <c r="D43" i="1"/>
  <c r="D113" i="1" s="1"/>
  <c r="E43" i="1"/>
  <c r="E113" i="1" s="1"/>
  <c r="F43" i="1"/>
  <c r="F113" i="1" s="1"/>
  <c r="G43" i="1"/>
  <c r="G113" i="1" s="1"/>
  <c r="H43" i="1"/>
  <c r="H113" i="1" s="1"/>
  <c r="I43" i="1"/>
  <c r="I113" i="1" s="1"/>
  <c r="J43" i="1"/>
  <c r="J113" i="1" s="1"/>
  <c r="B36" i="1"/>
  <c r="C36" i="1"/>
  <c r="D36" i="1"/>
  <c r="E36" i="1"/>
  <c r="F36" i="1"/>
  <c r="G36" i="1"/>
  <c r="B35" i="1"/>
  <c r="C35" i="1"/>
  <c r="D35" i="1"/>
  <c r="E35" i="1"/>
  <c r="F35" i="1"/>
  <c r="G35" i="1"/>
  <c r="I35" i="1"/>
  <c r="J35" i="1"/>
  <c r="H36" i="1"/>
  <c r="I36" i="1"/>
  <c r="J36" i="1"/>
  <c r="B37" i="1"/>
  <c r="B94" i="1" s="1"/>
  <c r="C37" i="1"/>
  <c r="C94" i="1" s="1"/>
  <c r="D37" i="1"/>
  <c r="D94" i="1" s="1"/>
  <c r="E37" i="1"/>
  <c r="E94" i="1" s="1"/>
  <c r="F37" i="1"/>
  <c r="F94" i="1" s="1"/>
  <c r="G37" i="1"/>
  <c r="G94" i="1" s="1"/>
  <c r="H37" i="1"/>
  <c r="H94" i="1" s="1"/>
  <c r="I37" i="1"/>
  <c r="I94" i="1" s="1"/>
  <c r="J37" i="1"/>
  <c r="J94" i="1" s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31" i="1"/>
  <c r="B100" i="1" s="1"/>
  <c r="C31" i="1"/>
  <c r="C100" i="1" s="1"/>
  <c r="D31" i="1"/>
  <c r="D100" i="1" s="1"/>
  <c r="E31" i="1"/>
  <c r="E100" i="1" s="1"/>
  <c r="F31" i="1"/>
  <c r="F100" i="1" s="1"/>
  <c r="G31" i="1"/>
  <c r="G100" i="1" s="1"/>
  <c r="H31" i="1"/>
  <c r="H100" i="1" s="1"/>
  <c r="I31" i="1"/>
  <c r="I100" i="1" s="1"/>
  <c r="J31" i="1"/>
  <c r="J100" i="1" s="1"/>
  <c r="B32" i="1"/>
  <c r="B58" i="1" s="1"/>
  <c r="C32" i="1"/>
  <c r="C58" i="1" s="1"/>
  <c r="D32" i="1"/>
  <c r="D58" i="1" s="1"/>
  <c r="E32" i="1"/>
  <c r="E58" i="1" s="1"/>
  <c r="F32" i="1"/>
  <c r="F58" i="1" s="1"/>
  <c r="G32" i="1"/>
  <c r="G58" i="1" s="1"/>
  <c r="H32" i="1"/>
  <c r="H58" i="1" s="1"/>
  <c r="I32" i="1"/>
  <c r="I58" i="1" s="1"/>
  <c r="J32" i="1"/>
  <c r="J58" i="1" s="1"/>
  <c r="B33" i="1"/>
  <c r="B46" i="1" s="1"/>
  <c r="C33" i="1"/>
  <c r="C46" i="1" s="1"/>
  <c r="D33" i="1"/>
  <c r="D46" i="1" s="1"/>
  <c r="E33" i="1"/>
  <c r="E46" i="1" s="1"/>
  <c r="F33" i="1"/>
  <c r="F46" i="1" s="1"/>
  <c r="G33" i="1"/>
  <c r="G46" i="1" s="1"/>
  <c r="H33" i="1"/>
  <c r="H46" i="1" s="1"/>
  <c r="I33" i="1"/>
  <c r="I46" i="1" s="1"/>
  <c r="J33" i="1"/>
  <c r="J46" i="1" s="1"/>
  <c r="B23" i="1"/>
  <c r="C23" i="1"/>
  <c r="D23" i="1"/>
  <c r="E23" i="1"/>
  <c r="F23" i="1"/>
  <c r="G23" i="1"/>
  <c r="E88" i="1" l="1"/>
  <c r="E108" i="1" s="1"/>
  <c r="E81" i="1"/>
  <c r="D88" i="1"/>
  <c r="D108" i="1" s="1"/>
  <c r="D81" i="1"/>
  <c r="C88" i="1"/>
  <c r="C108" i="1" s="1"/>
  <c r="C81" i="1"/>
  <c r="H88" i="1"/>
  <c r="H108" i="1" s="1"/>
  <c r="H81" i="1"/>
  <c r="B88" i="1"/>
  <c r="B108" i="1" s="1"/>
  <c r="B81" i="1"/>
  <c r="G88" i="1"/>
  <c r="G108" i="1" s="1"/>
  <c r="G81" i="1"/>
  <c r="F88" i="1"/>
  <c r="F108" i="1" s="1"/>
  <c r="F81" i="1"/>
  <c r="J88" i="1"/>
  <c r="J108" i="1" s="1"/>
  <c r="J81" i="1"/>
  <c r="I88" i="1"/>
  <c r="I108" i="1" s="1"/>
  <c r="I81" i="1"/>
  <c r="F144" i="1"/>
  <c r="E144" i="1"/>
  <c r="J144" i="1"/>
  <c r="H144" i="1"/>
  <c r="B144" i="1"/>
  <c r="E102" i="1"/>
  <c r="F102" i="1"/>
  <c r="H102" i="1"/>
  <c r="B102" i="1"/>
  <c r="G102" i="1"/>
  <c r="J102" i="1"/>
  <c r="D102" i="1"/>
  <c r="I102" i="1"/>
  <c r="C102" i="1"/>
  <c r="G144" i="1" l="1"/>
  <c r="I144" i="1"/>
  <c r="C144" i="1"/>
  <c r="D144" i="1"/>
  <c r="I23" i="1"/>
  <c r="J23" i="1"/>
  <c r="B24" i="1"/>
  <c r="B121" i="1" s="1"/>
  <c r="D24" i="1"/>
  <c r="D121" i="1" s="1"/>
  <c r="E24" i="1"/>
  <c r="E121" i="1" s="1"/>
  <c r="F24" i="1"/>
  <c r="F121" i="1" s="1"/>
  <c r="G24" i="1"/>
  <c r="G121" i="1" s="1"/>
  <c r="H24" i="1"/>
  <c r="H121" i="1" s="1"/>
  <c r="I24" i="1"/>
  <c r="I121" i="1" s="1"/>
  <c r="J24" i="1"/>
  <c r="J121" i="1" s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19" i="1"/>
  <c r="C19" i="1"/>
  <c r="D19" i="1"/>
  <c r="E19" i="1"/>
  <c r="F19" i="1"/>
  <c r="G19" i="1"/>
  <c r="H19" i="1"/>
  <c r="I19" i="1"/>
  <c r="J19" i="1"/>
  <c r="B20" i="1"/>
  <c r="C20" i="1"/>
  <c r="D20" i="1"/>
  <c r="D75" i="1" s="1"/>
  <c r="E20" i="1"/>
  <c r="E75" i="1" s="1"/>
  <c r="F20" i="1"/>
  <c r="F75" i="1" s="1"/>
  <c r="G20" i="1"/>
  <c r="G75" i="1" s="1"/>
  <c r="H20" i="1"/>
  <c r="H75" i="1" s="1"/>
  <c r="I20" i="1"/>
  <c r="J20" i="1"/>
  <c r="B17" i="1"/>
  <c r="C17" i="1"/>
  <c r="D17" i="1"/>
  <c r="E17" i="1"/>
  <c r="F17" i="1"/>
  <c r="G17" i="1"/>
  <c r="H17" i="1"/>
  <c r="I17" i="1"/>
  <c r="J17" i="1"/>
  <c r="G44" i="1" l="1"/>
  <c r="G74" i="1"/>
  <c r="H44" i="1"/>
  <c r="H74" i="1"/>
  <c r="B44" i="1"/>
  <c r="B74" i="1"/>
  <c r="F44" i="1"/>
  <c r="F74" i="1"/>
  <c r="I59" i="1"/>
  <c r="I75" i="1"/>
  <c r="C21" i="1"/>
  <c r="C75" i="1"/>
  <c r="B59" i="1"/>
  <c r="B75" i="1"/>
  <c r="E44" i="1"/>
  <c r="E74" i="1"/>
  <c r="J44" i="1"/>
  <c r="J74" i="1"/>
  <c r="D44" i="1"/>
  <c r="D74" i="1"/>
  <c r="J59" i="1"/>
  <c r="J75" i="1"/>
  <c r="I44" i="1"/>
  <c r="I74" i="1"/>
  <c r="C44" i="1"/>
  <c r="C74" i="1"/>
  <c r="J116" i="1" l="1"/>
  <c r="J95" i="1"/>
  <c r="B95" i="1"/>
  <c r="B116" i="1"/>
  <c r="E116" i="1"/>
  <c r="E95" i="1"/>
  <c r="H95" i="1"/>
  <c r="H116" i="1"/>
  <c r="I116" i="1"/>
  <c r="I95" i="1"/>
  <c r="C95" i="1"/>
  <c r="C116" i="1"/>
  <c r="F95" i="1"/>
  <c r="F116" i="1"/>
  <c r="G95" i="1"/>
  <c r="G116" i="1"/>
  <c r="D116" i="1"/>
  <c r="D95" i="1"/>
  <c r="C24" i="1" l="1"/>
  <c r="C121" i="1" s="1"/>
  <c r="B114" i="1" l="1"/>
  <c r="C114" i="1"/>
  <c r="H114" i="1"/>
  <c r="I114" i="1"/>
  <c r="J114" i="1"/>
  <c r="I109" i="1"/>
  <c r="I117" i="1" s="1"/>
  <c r="H103" i="1"/>
  <c r="G103" i="1"/>
  <c r="F103" i="1"/>
  <c r="E103" i="1"/>
  <c r="D103" i="1"/>
  <c r="C103" i="1"/>
  <c r="D76" i="1"/>
  <c r="E76" i="1"/>
  <c r="F76" i="1"/>
  <c r="G76" i="1"/>
  <c r="D68" i="1"/>
  <c r="C61" i="1"/>
  <c r="D61" i="1"/>
  <c r="E61" i="1"/>
  <c r="F61" i="1"/>
  <c r="G61" i="1"/>
  <c r="H61" i="1"/>
  <c r="D54" i="1"/>
  <c r="E54" i="1"/>
  <c r="F54" i="1"/>
  <c r="G54" i="1"/>
  <c r="H54" i="1"/>
  <c r="D47" i="1"/>
  <c r="E47" i="1"/>
  <c r="F47" i="1"/>
  <c r="G47" i="1"/>
  <c r="H47" i="1"/>
  <c r="D34" i="1"/>
  <c r="E34" i="1"/>
  <c r="F34" i="1"/>
  <c r="G34" i="1"/>
  <c r="C34" i="1"/>
  <c r="H34" i="1"/>
  <c r="D69" i="1" l="1"/>
  <c r="F55" i="1"/>
  <c r="E55" i="1"/>
  <c r="D55" i="1"/>
  <c r="H55" i="1"/>
  <c r="G55" i="1"/>
  <c r="H40" i="1" l="1"/>
  <c r="C134" i="1"/>
  <c r="D134" i="1"/>
  <c r="B134" i="1"/>
  <c r="B105" i="1"/>
  <c r="C105" i="1"/>
  <c r="B93" i="1" l="1"/>
  <c r="B78" i="1"/>
  <c r="C78" i="1"/>
  <c r="D78" i="1"/>
  <c r="H41" i="1"/>
  <c r="H28" i="1"/>
  <c r="H21" i="1"/>
  <c r="C48" i="1"/>
  <c r="C104" i="1" s="1"/>
  <c r="B49" i="1"/>
  <c r="C49" i="1"/>
  <c r="C54" i="1" l="1"/>
  <c r="H29" i="1"/>
  <c r="F40" i="1"/>
  <c r="F41" i="1" s="1"/>
  <c r="E40" i="1"/>
  <c r="E41" i="1" s="1"/>
  <c r="D40" i="1"/>
  <c r="G40" i="1"/>
  <c r="I152" i="1"/>
  <c r="I138" i="1"/>
  <c r="B131" i="1"/>
  <c r="C131" i="1"/>
  <c r="D131" i="1"/>
  <c r="E131" i="1"/>
  <c r="F131" i="1"/>
  <c r="G131" i="1"/>
  <c r="G132" i="1" s="1"/>
  <c r="H131" i="1"/>
  <c r="J131" i="1"/>
  <c r="C129" i="1"/>
  <c r="D129" i="1"/>
  <c r="E129" i="1"/>
  <c r="F129" i="1"/>
  <c r="H129" i="1"/>
  <c r="I129" i="1"/>
  <c r="J129" i="1"/>
  <c r="B137" i="1"/>
  <c r="I137" i="1"/>
  <c r="J137" i="1"/>
  <c r="B130" i="1"/>
  <c r="C130" i="1"/>
  <c r="I130" i="1"/>
  <c r="J130" i="1"/>
  <c r="B151" i="1"/>
  <c r="C151" i="1"/>
  <c r="D151" i="1"/>
  <c r="F151" i="1"/>
  <c r="G151" i="1"/>
  <c r="I151" i="1"/>
  <c r="J151" i="1"/>
  <c r="B80" i="1"/>
  <c r="I80" i="1"/>
  <c r="J80" i="1"/>
  <c r="B77" i="1"/>
  <c r="H83" i="1"/>
  <c r="D28" i="1"/>
  <c r="E28" i="1"/>
  <c r="F28" i="1"/>
  <c r="G28" i="1"/>
  <c r="F132" i="1" l="1"/>
  <c r="G137" i="1"/>
  <c r="F137" i="1"/>
  <c r="C137" i="1"/>
  <c r="E137" i="1"/>
  <c r="D137" i="1"/>
  <c r="H132" i="1"/>
  <c r="D130" i="1"/>
  <c r="D132" i="1" s="1"/>
  <c r="D147" i="1"/>
  <c r="E147" i="1"/>
  <c r="H137" i="1"/>
  <c r="G41" i="1"/>
  <c r="G83" i="1"/>
  <c r="F83" i="1"/>
  <c r="E83" i="1"/>
  <c r="E84" i="1" s="1"/>
  <c r="D83" i="1"/>
  <c r="H151" i="1"/>
  <c r="I82" i="1" l="1"/>
  <c r="I131" i="1"/>
  <c r="A155" i="1" l="1"/>
  <c r="E68" i="1"/>
  <c r="E69" i="1" s="1"/>
  <c r="F68" i="1"/>
  <c r="F69" i="1" s="1"/>
  <c r="G68" i="1"/>
  <c r="G69" i="1" s="1"/>
  <c r="H68" i="1"/>
  <c r="H69" i="1" s="1"/>
  <c r="C96" i="1"/>
  <c r="D96" i="1"/>
  <c r="D109" i="1" s="1"/>
  <c r="E96" i="1"/>
  <c r="E109" i="1" s="1"/>
  <c r="F96" i="1"/>
  <c r="F109" i="1" s="1"/>
  <c r="G96" i="1"/>
  <c r="G109" i="1" s="1"/>
  <c r="H96" i="1"/>
  <c r="H109" i="1" s="1"/>
  <c r="H91" i="1"/>
  <c r="H124" i="1"/>
  <c r="H125" i="1" s="1"/>
  <c r="H76" i="1"/>
  <c r="B129" i="1"/>
  <c r="E124" i="1"/>
  <c r="E125" i="1" s="1"/>
  <c r="F124" i="1"/>
  <c r="F125" i="1" s="1"/>
  <c r="G91" i="1"/>
  <c r="J53" i="1"/>
  <c r="H110" i="1" l="1"/>
  <c r="H111" i="1" s="1"/>
  <c r="H117" i="1"/>
  <c r="H118" i="1" s="1"/>
  <c r="G110" i="1"/>
  <c r="G111" i="1" s="1"/>
  <c r="G117" i="1"/>
  <c r="F110" i="1"/>
  <c r="F111" i="1" s="1"/>
  <c r="F117" i="1"/>
  <c r="E110" i="1"/>
  <c r="E111" i="1" s="1"/>
  <c r="E117" i="1"/>
  <c r="H126" i="1"/>
  <c r="D110" i="1"/>
  <c r="D111" i="1" s="1"/>
  <c r="D117" i="1"/>
  <c r="C152" i="1"/>
  <c r="C109" i="1"/>
  <c r="E138" i="1"/>
  <c r="E139" i="1" s="1"/>
  <c r="H138" i="1"/>
  <c r="H139" i="1" s="1"/>
  <c r="H140" i="1" s="1"/>
  <c r="F138" i="1"/>
  <c r="F139" i="1" s="1"/>
  <c r="F140" i="1" s="1"/>
  <c r="F152" i="1"/>
  <c r="F153" i="1" s="1"/>
  <c r="F97" i="1"/>
  <c r="G152" i="1"/>
  <c r="G153" i="1" s="1"/>
  <c r="G97" i="1"/>
  <c r="G98" i="1" s="1"/>
  <c r="H147" i="1"/>
  <c r="H84" i="1"/>
  <c r="D152" i="1"/>
  <c r="D153" i="1" s="1"/>
  <c r="D154" i="1" s="1"/>
  <c r="D97" i="1"/>
  <c r="E152" i="1"/>
  <c r="E153" i="1" s="1"/>
  <c r="E154" i="1" s="1"/>
  <c r="E97" i="1"/>
  <c r="H152" i="1"/>
  <c r="H153" i="1" s="1"/>
  <c r="H97" i="1"/>
  <c r="H98" i="1" s="1"/>
  <c r="B45" i="1"/>
  <c r="B53" i="1"/>
  <c r="B96" i="1" s="1"/>
  <c r="D91" i="1"/>
  <c r="G84" i="1"/>
  <c r="J82" i="1"/>
  <c r="J124" i="1" s="1"/>
  <c r="J138" i="1" s="1"/>
  <c r="D124" i="1"/>
  <c r="D125" i="1" s="1"/>
  <c r="B82" i="1"/>
  <c r="B124" i="1" s="1"/>
  <c r="B138" i="1" s="1"/>
  <c r="C28" i="1"/>
  <c r="J45" i="1"/>
  <c r="G124" i="1"/>
  <c r="G125" i="1" s="1"/>
  <c r="C124" i="1"/>
  <c r="C138" i="1" s="1"/>
  <c r="J96" i="1"/>
  <c r="F114" i="1"/>
  <c r="F118" i="1" s="1"/>
  <c r="F126" i="1" s="1"/>
  <c r="G114" i="1"/>
  <c r="G118" i="1" s="1"/>
  <c r="C110" i="1" l="1"/>
  <c r="C117" i="1"/>
  <c r="G126" i="1"/>
  <c r="H154" i="1"/>
  <c r="B152" i="1"/>
  <c r="B109" i="1"/>
  <c r="B117" i="1" s="1"/>
  <c r="J152" i="1"/>
  <c r="J109" i="1"/>
  <c r="J117" i="1" s="1"/>
  <c r="E21" i="1"/>
  <c r="E29" i="1" s="1"/>
  <c r="E114" i="1"/>
  <c r="E118" i="1" s="1"/>
  <c r="F91" i="1"/>
  <c r="F98" i="1" s="1"/>
  <c r="D21" i="1"/>
  <c r="D114" i="1"/>
  <c r="D118" i="1" s="1"/>
  <c r="D126" i="1" s="1"/>
  <c r="D98" i="1"/>
  <c r="C91" i="1"/>
  <c r="G138" i="1"/>
  <c r="G139" i="1" s="1"/>
  <c r="G140" i="1" s="1"/>
  <c r="D138" i="1"/>
  <c r="D139" i="1" s="1"/>
  <c r="D140" i="1" s="1"/>
  <c r="F147" i="1"/>
  <c r="F154" i="1" s="1"/>
  <c r="F84" i="1"/>
  <c r="G21" i="1"/>
  <c r="G29" i="1" s="1"/>
  <c r="F21" i="1"/>
  <c r="F29" i="1" s="1"/>
  <c r="G147" i="1"/>
  <c r="G154" i="1" s="1"/>
  <c r="C147" i="1"/>
  <c r="C125" i="1"/>
  <c r="C68" i="1"/>
  <c r="C153" i="1"/>
  <c r="C118" i="1"/>
  <c r="C47" i="1"/>
  <c r="C40" i="1"/>
  <c r="C83" i="1"/>
  <c r="D41" i="1"/>
  <c r="D29" i="1" l="1"/>
  <c r="C76" i="1"/>
  <c r="C132" i="1"/>
  <c r="E91" i="1" l="1"/>
  <c r="E98" i="1" s="1"/>
  <c r="C139" i="1"/>
  <c r="C97" i="1"/>
  <c r="E130" i="1" l="1"/>
  <c r="D84" i="1"/>
  <c r="E132" i="1" l="1"/>
  <c r="E140" i="1" l="1"/>
</calcChain>
</file>

<file path=xl/sharedStrings.xml><?xml version="1.0" encoding="utf-8"?>
<sst xmlns="http://schemas.openxmlformats.org/spreadsheetml/2006/main" count="113" uniqueCount="74">
  <si>
    <t>Пищевые вещества</t>
  </si>
  <si>
    <t>Энергетическая ценность</t>
  </si>
  <si>
    <t>Прием пищи</t>
  </si>
  <si>
    <t>Наименование блюда</t>
  </si>
  <si>
    <t>Вес блюда</t>
  </si>
  <si>
    <t>Завтрак</t>
  </si>
  <si>
    <t>1 День</t>
  </si>
  <si>
    <t>Итого за завтрак</t>
  </si>
  <si>
    <t>Итого за обед:</t>
  </si>
  <si>
    <t>Итого за 1 день:</t>
  </si>
  <si>
    <t>Обед</t>
  </si>
  <si>
    <t>Итого за обед</t>
  </si>
  <si>
    <t>Итого за 2 день</t>
  </si>
  <si>
    <r>
      <rPr>
        <b/>
        <sz val="9"/>
        <rFont val="Times New Roman"/>
        <family val="1"/>
      </rPr>
      <t>Обед</t>
    </r>
  </si>
  <si>
    <r>
      <rPr>
        <b/>
        <sz val="9"/>
        <rFont val="Times New Roman"/>
        <family val="1"/>
      </rPr>
      <t>Итого за Обед</t>
    </r>
  </si>
  <si>
    <r>
      <rPr>
        <b/>
        <sz val="9"/>
        <rFont val="Times New Roman"/>
        <family val="1"/>
      </rPr>
      <t>Завтрак</t>
    </r>
  </si>
  <si>
    <t xml:space="preserve">     </t>
  </si>
  <si>
    <t xml:space="preserve">Белки </t>
  </si>
  <si>
    <t xml:space="preserve">Жиры </t>
  </si>
  <si>
    <t>Углеводы</t>
  </si>
  <si>
    <t>Итого за 3 день</t>
  </si>
  <si>
    <t>Итого за 4 день</t>
  </si>
  <si>
    <t>Итого за 5 день</t>
  </si>
  <si>
    <t>2 день</t>
  </si>
  <si>
    <t>3 день</t>
  </si>
  <si>
    <t>4 день</t>
  </si>
  <si>
    <t>6 день</t>
  </si>
  <si>
    <t>Итого за 6 день</t>
  </si>
  <si>
    <t>7 день</t>
  </si>
  <si>
    <t>Итого за 7 день</t>
  </si>
  <si>
    <t>5 день</t>
  </si>
  <si>
    <t>8 день</t>
  </si>
  <si>
    <t>Итого за 8 день</t>
  </si>
  <si>
    <t>Итого за 9 день</t>
  </si>
  <si>
    <t>Итого за 10 день</t>
  </si>
  <si>
    <t>9 день</t>
  </si>
  <si>
    <t>10 день</t>
  </si>
  <si>
    <t>ХЕ</t>
  </si>
  <si>
    <t>Чай с лимоном (без сахара)</t>
  </si>
  <si>
    <t>2. Сборник рецептур на продукцию для обучающихся во всех образовательных учреждениях. - Москва, 2011. под ред. М.П. Могильного и В.А. Тутельяна.</t>
  </si>
  <si>
    <t>3. Справочник рецептур блюд для питания учащихся образовательных учреждений города Москвы, выпуск 4, 2003 г.</t>
  </si>
  <si>
    <t>Примечание: допускаются отклонения в случае сбоев поставки в наименованиях по фруктам и йогуртам, сезонные замены овощей и фруктов.</t>
  </si>
  <si>
    <t>1. Сборник рецептур блюд и кулинарных изделий для предприятий общественного питания при общеобразовательных школах./ Под ред. Ф.Л.Марчука и В.Т.Лапшиной. - Изд."Хлебпродинформ 2004 г</t>
  </si>
  <si>
    <t>т/к</t>
  </si>
  <si>
    <t>4. Сборник рецептур блюд и типовых меню для организации питания обучающихся общеобразовательных организаций. Разработано ФБУН "Новосибирский НИИ гигиены" Роспотребнадзора, Новосибирск - 2021 г.</t>
  </si>
  <si>
    <t>№ рецептуры</t>
  </si>
  <si>
    <t>Сборник рецептур</t>
  </si>
  <si>
    <t>54-27гн</t>
  </si>
  <si>
    <t>5. Сборник рецептур блюд и кулинарных изделий диетического питания. Для предприятий общественного питания. 2002 г.</t>
  </si>
  <si>
    <t xml:space="preserve">          Утверждаю:</t>
  </si>
  <si>
    <t xml:space="preserve">          Индивидуальный предприниматель</t>
  </si>
  <si>
    <t xml:space="preserve">          ____________/Карачурина В.А./</t>
  </si>
  <si>
    <t xml:space="preserve">          Согласовано:</t>
  </si>
  <si>
    <t xml:space="preserve">                                                                                                                                  Источник рецептур:</t>
  </si>
  <si>
    <t>Сыр порциями</t>
  </si>
  <si>
    <t>11 (78)</t>
  </si>
  <si>
    <t>2003 (2004)</t>
  </si>
  <si>
    <t>Фрукт свежий</t>
  </si>
  <si>
    <t>Салат из квашеной капусты (до 01.03 с луком репчатым, с 01.03 с луком зеленым) (без сахара)</t>
  </si>
  <si>
    <t>Фрикадельки из мяса птицы (курица) в соусе</t>
  </si>
  <si>
    <t>Морковь тертая (с 01.03.заменяется на блюдо икра морковная)</t>
  </si>
  <si>
    <t xml:space="preserve">          Директор МБОУ "Бокситогорская СОШ №2"</t>
  </si>
  <si>
    <t xml:space="preserve">           _____________/Гуда Л.С./ </t>
  </si>
  <si>
    <t xml:space="preserve">          "___" ____________2023 г.</t>
  </si>
  <si>
    <t xml:space="preserve">                              "___" ____________2023 г.</t>
  </si>
  <si>
    <t>Цикличное двухнедельное меню рационов горячего питания (завтрак, обед) для предоставления питания учащимся с сахарным диабетом в возрасте 12 лет и старше в муниципальных бюджетных образовательных учреждениях Бокситогорского района в 2023 г.</t>
  </si>
  <si>
    <t>54-20к</t>
  </si>
  <si>
    <t>Масло сливочное</t>
  </si>
  <si>
    <t>Каша гречневая молочная жидкая без сахара</t>
  </si>
  <si>
    <t>Хлеб ржано-пшеничный обогащенный</t>
  </si>
  <si>
    <t>54-17з</t>
  </si>
  <si>
    <t>54-6з</t>
  </si>
  <si>
    <t>54-2з/54-3з</t>
  </si>
  <si>
    <t>54-13р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</si>
</sst>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;[Red]0"/>
    <numFmt numFmtId="166" formatCode="0.0;[Red]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2"/>
    </font>
    <font>
      <sz val="9"/>
      <name val="Times New Roman"/>
      <family val="1"/>
      <charset val="204"/>
    </font>
    <font>
      <sz val="9"/>
      <color theme="4" tint="0.79998168889431442"/>
      <name val="Calibri"/>
      <family val="2"/>
      <charset val="204"/>
      <scheme val="minor"/>
    </font>
    <font>
      <b/>
      <sz val="9"/>
      <color rgb="FF000000"/>
      <name val="Times New Roman"/>
      <family val="2"/>
    </font>
    <font>
      <b/>
      <sz val="9"/>
      <color rgb="FFCF2F42"/>
      <name val="Times New Roman"/>
      <family val="2"/>
    </font>
    <font>
      <b/>
      <sz val="9"/>
      <color theme="1"/>
      <name val="Times New Roman"/>
      <family val="2"/>
    </font>
    <font>
      <b/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2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0" applyFont="1" applyFill="1" applyBorder="1" applyAlignment="1">
      <alignment horizontal="left" vertical="top"/>
    </xf>
    <xf numFmtId="1" fontId="9" fillId="0" borderId="4" xfId="0" applyNumberFormat="1" applyFont="1" applyFill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 shrinkToFit="1"/>
    </xf>
    <xf numFmtId="164" fontId="9" fillId="0" borderId="2" xfId="0" applyNumberFormat="1" applyFont="1" applyFill="1" applyBorder="1" applyAlignment="1">
      <alignment horizontal="center" vertical="center" shrinkToFit="1"/>
    </xf>
    <xf numFmtId="164" fontId="9" fillId="0" borderId="5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4" xfId="0" applyFont="1" applyBorder="1" applyAlignment="1"/>
    <xf numFmtId="0" fontId="3" fillId="3" borderId="1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" fillId="0" borderId="14" xfId="0" applyFont="1" applyBorder="1" applyAlignment="1"/>
    <xf numFmtId="0" fontId="2" fillId="0" borderId="1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4" fillId="0" borderId="0" xfId="0" applyFont="1" applyAlignment="1"/>
    <xf numFmtId="1" fontId="2" fillId="2" borderId="4" xfId="0" applyNumberFormat="1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164" fontId="2" fillId="2" borderId="4" xfId="0" applyNumberFormat="1" applyFont="1" applyFill="1" applyBorder="1" applyAlignment="1">
      <alignment horizontal="center" shrinkToFit="1"/>
    </xf>
    <xf numFmtId="164" fontId="19" fillId="2" borderId="1" xfId="0" applyNumberFormat="1" applyFont="1" applyFill="1" applyBorder="1" applyAlignment="1">
      <alignment horizontal="center" shrinkToFit="1"/>
    </xf>
    <xf numFmtId="1" fontId="19" fillId="2" borderId="1" xfId="0" applyNumberFormat="1" applyFont="1" applyFill="1" applyBorder="1" applyAlignment="1">
      <alignment horizontal="center" shrinkToFit="1"/>
    </xf>
    <xf numFmtId="164" fontId="19" fillId="2" borderId="1" xfId="1" applyNumberFormat="1" applyFont="1" applyFill="1" applyBorder="1" applyAlignment="1">
      <alignment horizontal="center" shrinkToFit="1"/>
    </xf>
    <xf numFmtId="164" fontId="19" fillId="2" borderId="4" xfId="0" applyNumberFormat="1" applyFont="1" applyFill="1" applyBorder="1" applyAlignment="1">
      <alignment horizontal="center" shrinkToFit="1"/>
    </xf>
    <xf numFmtId="1" fontId="12" fillId="2" borderId="2" xfId="0" applyNumberFormat="1" applyFont="1" applyFill="1" applyBorder="1" applyAlignment="1">
      <alignment horizontal="center" shrinkToFit="1"/>
    </xf>
    <xf numFmtId="164" fontId="12" fillId="2" borderId="2" xfId="0" applyNumberFormat="1" applyFont="1" applyFill="1" applyBorder="1" applyAlignment="1">
      <alignment horizontal="center" shrinkToFit="1"/>
    </xf>
    <xf numFmtId="0" fontId="8" fillId="0" borderId="6" xfId="0" applyFont="1" applyFill="1" applyBorder="1" applyAlignment="1">
      <alignment horizontal="left" wrapText="1"/>
    </xf>
    <xf numFmtId="1" fontId="9" fillId="0" borderId="2" xfId="0" applyNumberFormat="1" applyFont="1" applyFill="1" applyBorder="1" applyAlignment="1">
      <alignment horizontal="center" shrinkToFit="1"/>
    </xf>
    <xf numFmtId="0" fontId="9" fillId="0" borderId="2" xfId="0" applyNumberFormat="1" applyFont="1" applyFill="1" applyBorder="1" applyAlignment="1">
      <alignment horizontal="center" shrinkToFit="1"/>
    </xf>
    <xf numFmtId="164" fontId="9" fillId="0" borderId="2" xfId="0" applyNumberFormat="1" applyFont="1" applyFill="1" applyBorder="1" applyAlignment="1">
      <alignment horizontal="center" shrinkToFit="1"/>
    </xf>
    <xf numFmtId="0" fontId="9" fillId="0" borderId="5" xfId="0" applyNumberFormat="1" applyFont="1" applyFill="1" applyBorder="1" applyAlignment="1">
      <alignment horizontal="center" shrinkToFit="1"/>
    </xf>
    <xf numFmtId="1" fontId="9" fillId="0" borderId="12" xfId="0" applyNumberFormat="1" applyFont="1" applyFill="1" applyBorder="1" applyAlignment="1">
      <alignment horizontal="center" shrinkToFit="1"/>
    </xf>
    <xf numFmtId="1" fontId="9" fillId="0" borderId="4" xfId="0" applyNumberFormat="1" applyFont="1" applyFill="1" applyBorder="1" applyAlignment="1">
      <alignment horizontal="center" shrinkToFit="1"/>
    </xf>
    <xf numFmtId="0" fontId="8" fillId="0" borderId="6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1" fontId="9" fillId="0" borderId="3" xfId="0" applyNumberFormat="1" applyFont="1" applyFill="1" applyBorder="1" applyAlignment="1">
      <alignment horizontal="center" shrinkToFit="1"/>
    </xf>
    <xf numFmtId="164" fontId="9" fillId="0" borderId="3" xfId="0" applyNumberFormat="1" applyFont="1" applyFill="1" applyBorder="1" applyAlignment="1">
      <alignment horizontal="center" shrinkToFit="1"/>
    </xf>
    <xf numFmtId="0" fontId="9" fillId="0" borderId="18" xfId="0" applyNumberFormat="1" applyFont="1" applyFill="1" applyBorder="1" applyAlignment="1">
      <alignment horizontal="center" shrinkToFit="1"/>
    </xf>
    <xf numFmtId="164" fontId="9" fillId="0" borderId="24" xfId="0" applyNumberFormat="1" applyFont="1" applyFill="1" applyBorder="1" applyAlignment="1">
      <alignment horizontal="center" shrinkToFit="1"/>
    </xf>
    <xf numFmtId="0" fontId="9" fillId="0" borderId="4" xfId="0" applyNumberFormat="1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" wrapText="1"/>
    </xf>
    <xf numFmtId="0" fontId="9" fillId="0" borderId="3" xfId="1" applyNumberFormat="1" applyFont="1" applyFill="1" applyBorder="1" applyAlignment="1">
      <alignment horizontal="center" shrinkToFit="1"/>
    </xf>
    <xf numFmtId="0" fontId="9" fillId="0" borderId="24" xfId="0" applyNumberFormat="1" applyFont="1" applyFill="1" applyBorder="1" applyAlignment="1">
      <alignment horizontal="center" shrinkToFit="1"/>
    </xf>
    <xf numFmtId="0" fontId="10" fillId="0" borderId="10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wrapText="1"/>
    </xf>
    <xf numFmtId="1" fontId="9" fillId="0" borderId="5" xfId="0" applyNumberFormat="1" applyFont="1" applyFill="1" applyBorder="1" applyAlignment="1">
      <alignment horizontal="center" shrinkToFit="1"/>
    </xf>
    <xf numFmtId="164" fontId="9" fillId="0" borderId="12" xfId="0" applyNumberFormat="1" applyFont="1" applyFill="1" applyBorder="1" applyAlignment="1">
      <alignment horizontal="center" shrinkToFit="1"/>
    </xf>
    <xf numFmtId="164" fontId="9" fillId="0" borderId="4" xfId="0" applyNumberFormat="1" applyFont="1" applyFill="1" applyBorder="1" applyAlignment="1">
      <alignment horizontal="center" shrinkToFit="1"/>
    </xf>
    <xf numFmtId="1" fontId="19" fillId="2" borderId="1" xfId="1" applyNumberFormat="1" applyFont="1" applyFill="1" applyBorder="1" applyAlignment="1">
      <alignment horizontal="center" shrinkToFit="1"/>
    </xf>
    <xf numFmtId="0" fontId="21" fillId="0" borderId="4" xfId="0" applyFont="1" applyBorder="1" applyAlignment="1">
      <alignment horizontal="center"/>
    </xf>
    <xf numFmtId="166" fontId="21" fillId="0" borderId="4" xfId="0" applyNumberFormat="1" applyFont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6" fontId="18" fillId="0" borderId="4" xfId="0" applyNumberFormat="1" applyFont="1" applyBorder="1" applyAlignment="1">
      <alignment horizontal="center"/>
    </xf>
    <xf numFmtId="1" fontId="18" fillId="0" borderId="4" xfId="1" applyNumberFormat="1" applyFont="1" applyBorder="1" applyAlignment="1">
      <alignment horizontal="center"/>
    </xf>
    <xf numFmtId="0" fontId="10" fillId="0" borderId="15" xfId="0" applyFont="1" applyFill="1" applyBorder="1" applyAlignment="1">
      <alignment horizontal="left" wrapText="1"/>
    </xf>
    <xf numFmtId="0" fontId="9" fillId="0" borderId="19" xfId="0" applyNumberFormat="1" applyFont="1" applyFill="1" applyBorder="1" applyAlignment="1">
      <alignment horizontal="center" shrinkToFit="1"/>
    </xf>
    <xf numFmtId="0" fontId="9" fillId="0" borderId="7" xfId="0" applyNumberFormat="1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9" fillId="0" borderId="8" xfId="0" applyNumberFormat="1" applyFont="1" applyFill="1" applyBorder="1" applyAlignment="1">
      <alignment horizontal="center" shrinkToFit="1"/>
    </xf>
    <xf numFmtId="164" fontId="9" fillId="0" borderId="2" xfId="1" applyNumberFormat="1" applyFont="1" applyFill="1" applyBorder="1" applyAlignment="1">
      <alignment horizontal="center" shrinkToFit="1"/>
    </xf>
    <xf numFmtId="1" fontId="9" fillId="0" borderId="18" xfId="0" applyNumberFormat="1" applyFont="1" applyFill="1" applyBorder="1" applyAlignment="1">
      <alignment horizontal="center" shrinkToFit="1"/>
    </xf>
    <xf numFmtId="0" fontId="8" fillId="0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 wrapText="1"/>
    </xf>
    <xf numFmtId="164" fontId="12" fillId="2" borderId="8" xfId="0" applyNumberFormat="1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wrapText="1"/>
    </xf>
    <xf numFmtId="1" fontId="13" fillId="2" borderId="1" xfId="0" applyNumberFormat="1" applyFont="1" applyFill="1" applyBorder="1" applyAlignment="1">
      <alignment horizontal="center" shrinkToFit="1"/>
    </xf>
    <xf numFmtId="164" fontId="19" fillId="2" borderId="4" xfId="1" applyNumberFormat="1" applyFont="1" applyFill="1" applyBorder="1" applyAlignment="1">
      <alignment horizontal="center" shrinkToFit="1"/>
    </xf>
    <xf numFmtId="164" fontId="20" fillId="0" borderId="3" xfId="0" applyNumberFormat="1" applyFont="1" applyFill="1" applyBorder="1" applyAlignment="1">
      <alignment horizontal="center" shrinkToFit="1"/>
    </xf>
    <xf numFmtId="165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left" wrapText="1"/>
    </xf>
    <xf numFmtId="0" fontId="20" fillId="0" borderId="12" xfId="0" applyNumberFormat="1" applyFont="1" applyFill="1" applyBorder="1" applyAlignment="1">
      <alignment horizontal="center" shrinkToFit="1"/>
    </xf>
    <xf numFmtId="0" fontId="18" fillId="0" borderId="4" xfId="0" applyFont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shrinkToFit="1"/>
    </xf>
    <xf numFmtId="164" fontId="9" fillId="0" borderId="1" xfId="1" applyNumberFormat="1" applyFont="1" applyFill="1" applyBorder="1" applyAlignment="1">
      <alignment horizontal="center" shrinkToFit="1"/>
    </xf>
    <xf numFmtId="164" fontId="9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left" wrapText="1"/>
    </xf>
    <xf numFmtId="1" fontId="12" fillId="2" borderId="4" xfId="0" applyNumberFormat="1" applyFont="1" applyFill="1" applyBorder="1" applyAlignment="1">
      <alignment horizontal="center" shrinkToFit="1"/>
    </xf>
    <xf numFmtId="164" fontId="12" fillId="2" borderId="4" xfId="0" applyNumberFormat="1" applyFont="1" applyFill="1" applyBorder="1" applyAlignment="1">
      <alignment horizontal="center" shrinkToFit="1"/>
    </xf>
    <xf numFmtId="0" fontId="18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1" fontId="8" fillId="0" borderId="4" xfId="0" applyNumberFormat="1" applyFont="1" applyFill="1" applyBorder="1" applyAlignment="1">
      <alignment horizontal="center" wrapText="1"/>
    </xf>
    <xf numFmtId="164" fontId="9" fillId="3" borderId="4" xfId="0" applyNumberFormat="1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left" wrapText="1"/>
    </xf>
    <xf numFmtId="1" fontId="13" fillId="2" borderId="4" xfId="0" applyNumberFormat="1" applyFont="1" applyFill="1" applyBorder="1" applyAlignment="1">
      <alignment horizontal="right" shrinkToFit="1"/>
    </xf>
    <xf numFmtId="0" fontId="6" fillId="2" borderId="4" xfId="0" applyFont="1" applyFill="1" applyBorder="1" applyAlignment="1">
      <alignment horizontal="left"/>
    </xf>
    <xf numFmtId="1" fontId="18" fillId="3" borderId="4" xfId="0" applyNumberFormat="1" applyFont="1" applyFill="1" applyBorder="1" applyAlignment="1">
      <alignment horizontal="center"/>
    </xf>
    <xf numFmtId="1" fontId="19" fillId="2" borderId="4" xfId="0" applyNumberFormat="1" applyFont="1" applyFill="1" applyBorder="1" applyAlignment="1">
      <alignment horizontal="center" shrinkToFit="1"/>
    </xf>
    <xf numFmtId="164" fontId="9" fillId="0" borderId="5" xfId="0" applyNumberFormat="1" applyFont="1" applyFill="1" applyBorder="1" applyAlignment="1">
      <alignment horizontal="center" shrinkToFit="1"/>
    </xf>
    <xf numFmtId="0" fontId="9" fillId="0" borderId="12" xfId="0" applyNumberFormat="1" applyFont="1" applyFill="1" applyBorder="1" applyAlignment="1">
      <alignment horizontal="center" shrinkToFit="1"/>
    </xf>
    <xf numFmtId="0" fontId="10" fillId="3" borderId="6" xfId="0" applyFont="1" applyFill="1" applyBorder="1" applyAlignment="1">
      <alignment horizontal="left" wrapText="1"/>
    </xf>
    <xf numFmtId="1" fontId="9" fillId="3" borderId="2" xfId="0" applyNumberFormat="1" applyFont="1" applyFill="1" applyBorder="1" applyAlignment="1">
      <alignment horizontal="center" shrinkToFit="1"/>
    </xf>
    <xf numFmtId="164" fontId="9" fillId="3" borderId="2" xfId="1" applyNumberFormat="1" applyFont="1" applyFill="1" applyBorder="1" applyAlignment="1">
      <alignment horizontal="center" shrinkToFit="1"/>
    </xf>
    <xf numFmtId="0" fontId="9" fillId="3" borderId="5" xfId="0" applyNumberFormat="1" applyFont="1" applyFill="1" applyBorder="1" applyAlignment="1">
      <alignment horizontal="center" shrinkToFit="1"/>
    </xf>
    <xf numFmtId="1" fontId="9" fillId="3" borderId="4" xfId="0" applyNumberFormat="1" applyFont="1" applyFill="1" applyBorder="1" applyAlignment="1">
      <alignment horizontal="center" shrinkToFit="1"/>
    </xf>
    <xf numFmtId="164" fontId="9" fillId="3" borderId="12" xfId="0" applyNumberFormat="1" applyFont="1" applyFill="1" applyBorder="1" applyAlignment="1">
      <alignment horizontal="center" shrinkToFit="1"/>
    </xf>
    <xf numFmtId="0" fontId="8" fillId="3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8" fillId="0" borderId="4" xfId="0" applyFont="1" applyBorder="1" applyAlignment="1">
      <alignment vertical="center" wrapText="1"/>
    </xf>
    <xf numFmtId="0" fontId="10" fillId="0" borderId="15" xfId="0" applyNumberFormat="1" applyFont="1" applyFill="1" applyBorder="1" applyAlignment="1">
      <alignment horizontal="center" wrapText="1"/>
    </xf>
    <xf numFmtId="0" fontId="10" fillId="0" borderId="14" xfId="0" applyNumberFormat="1" applyFont="1" applyFill="1" applyBorder="1" applyAlignment="1">
      <alignment horizontal="center" wrapText="1"/>
    </xf>
    <xf numFmtId="1" fontId="9" fillId="0" borderId="4" xfId="1" applyNumberFormat="1" applyFont="1" applyFill="1" applyBorder="1" applyAlignment="1">
      <alignment horizontal="center" shrinkToFit="1"/>
    </xf>
    <xf numFmtId="1" fontId="9" fillId="0" borderId="17" xfId="0" applyNumberFormat="1" applyFont="1" applyFill="1" applyBorder="1" applyAlignment="1">
      <alignment horizontal="center" shrinkToFit="1"/>
    </xf>
    <xf numFmtId="164" fontId="12" fillId="2" borderId="4" xfId="1" applyNumberFormat="1" applyFont="1" applyFill="1" applyBorder="1" applyAlignment="1">
      <alignment horizontal="center" shrinkToFit="1"/>
    </xf>
    <xf numFmtId="0" fontId="6" fillId="2" borderId="15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left"/>
    </xf>
    <xf numFmtId="164" fontId="9" fillId="0" borderId="17" xfId="0" applyNumberFormat="1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10" fillId="0" borderId="23" xfId="0" applyFont="1" applyFill="1" applyBorder="1" applyAlignment="1">
      <alignment horizontal="left" wrapText="1"/>
    </xf>
    <xf numFmtId="164" fontId="9" fillId="0" borderId="4" xfId="1" applyNumberFormat="1" applyFont="1" applyFill="1" applyBorder="1" applyAlignment="1">
      <alignment horizontal="center" shrinkToFit="1"/>
    </xf>
    <xf numFmtId="164" fontId="9" fillId="0" borderId="12" xfId="1" applyNumberFormat="1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shrinkToFit="1"/>
    </xf>
    <xf numFmtId="164" fontId="12" fillId="2" borderId="3" xfId="0" applyNumberFormat="1" applyFont="1" applyFill="1" applyBorder="1" applyAlignment="1">
      <alignment horizontal="center" shrinkToFit="1"/>
    </xf>
    <xf numFmtId="164" fontId="12" fillId="2" borderId="3" xfId="1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1" fontId="9" fillId="0" borderId="19" xfId="0" applyNumberFormat="1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left" wrapText="1"/>
    </xf>
    <xf numFmtId="164" fontId="9" fillId="0" borderId="3" xfId="1" applyNumberFormat="1" applyFont="1" applyFill="1" applyBorder="1" applyAlignment="1">
      <alignment horizontal="center" shrinkToFit="1"/>
    </xf>
    <xf numFmtId="164" fontId="9" fillId="0" borderId="18" xfId="0" applyNumberFormat="1" applyFont="1" applyFill="1" applyBorder="1" applyAlignment="1">
      <alignment horizontal="center" shrinkToFit="1"/>
    </xf>
    <xf numFmtId="0" fontId="18" fillId="0" borderId="3" xfId="0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shrinkToFit="1"/>
    </xf>
    <xf numFmtId="164" fontId="12" fillId="2" borderId="1" xfId="0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shrinkToFit="1"/>
    </xf>
    <xf numFmtId="1" fontId="8" fillId="0" borderId="2" xfId="0" applyNumberFormat="1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1" fontId="12" fillId="2" borderId="17" xfId="0" applyNumberFormat="1" applyFont="1" applyFill="1" applyBorder="1" applyAlignment="1">
      <alignment horizontal="center" shrinkToFit="1"/>
    </xf>
    <xf numFmtId="164" fontId="12" fillId="2" borderId="17" xfId="0" applyNumberFormat="1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" fontId="14" fillId="2" borderId="4" xfId="0" applyNumberFormat="1" applyFont="1" applyFill="1" applyBorder="1" applyAlignment="1">
      <alignment horizontal="center" shrinkToFit="1"/>
    </xf>
    <xf numFmtId="164" fontId="14" fillId="2" borderId="4" xfId="1" applyNumberFormat="1" applyFont="1" applyFill="1" applyBorder="1" applyAlignment="1">
      <alignment horizontal="center" shrinkToFit="1"/>
    </xf>
    <xf numFmtId="1" fontId="14" fillId="2" borderId="4" xfId="1" applyNumberFormat="1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/>
    </xf>
    <xf numFmtId="1" fontId="9" fillId="0" borderId="2" xfId="1" applyNumberFormat="1" applyFont="1" applyFill="1" applyBorder="1" applyAlignment="1">
      <alignment horizontal="center" shrinkToFit="1"/>
    </xf>
    <xf numFmtId="1" fontId="18" fillId="0" borderId="22" xfId="0" applyNumberFormat="1" applyFont="1" applyBorder="1" applyAlignment="1">
      <alignment horizontal="center"/>
    </xf>
    <xf numFmtId="1" fontId="9" fillId="0" borderId="10" xfId="0" applyNumberFormat="1" applyFont="1" applyFill="1" applyBorder="1" applyAlignment="1">
      <alignment horizontal="center" shrinkToFit="1"/>
    </xf>
    <xf numFmtId="164" fontId="12" fillId="2" borderId="9" xfId="0" applyNumberFormat="1" applyFont="1" applyFill="1" applyBorder="1" applyAlignment="1">
      <alignment horizontal="center" shrinkToFit="1"/>
    </xf>
    <xf numFmtId="164" fontId="18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left" wrapText="1"/>
    </xf>
    <xf numFmtId="1" fontId="9" fillId="0" borderId="7" xfId="0" applyNumberFormat="1" applyFont="1" applyFill="1" applyBorder="1" applyAlignment="1">
      <alignment horizontal="center" shrinkToFit="1"/>
    </xf>
    <xf numFmtId="164" fontId="9" fillId="0" borderId="7" xfId="0" applyNumberFormat="1" applyFont="1" applyFill="1" applyBorder="1" applyAlignment="1">
      <alignment horizontal="center" shrinkToFit="1"/>
    </xf>
    <xf numFmtId="0" fontId="9" fillId="0" borderId="3" xfId="0" applyNumberFormat="1" applyFont="1" applyFill="1" applyBorder="1" applyAlignment="1">
      <alignment horizontal="center" shrinkToFit="1"/>
    </xf>
    <xf numFmtId="0" fontId="9" fillId="0" borderId="8" xfId="0" applyNumberFormat="1" applyFont="1" applyFill="1" applyBorder="1" applyAlignment="1">
      <alignment horizontal="center" shrinkToFit="1"/>
    </xf>
    <xf numFmtId="0" fontId="12" fillId="2" borderId="4" xfId="0" applyNumberFormat="1" applyFont="1" applyFill="1" applyBorder="1" applyAlignment="1">
      <alignment horizontal="center" shrinkToFit="1"/>
    </xf>
    <xf numFmtId="0" fontId="6" fillId="2" borderId="14" xfId="0" applyNumberFormat="1" applyFont="1" applyFill="1" applyBorder="1" applyAlignment="1">
      <alignment horizontal="center" wrapText="1"/>
    </xf>
    <xf numFmtId="0" fontId="18" fillId="0" borderId="12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164" fontId="9" fillId="0" borderId="17" xfId="1" applyNumberFormat="1" applyFont="1" applyFill="1" applyBorder="1" applyAlignment="1">
      <alignment horizontal="center" shrinkToFit="1"/>
    </xf>
    <xf numFmtId="164" fontId="9" fillId="0" borderId="21" xfId="0" applyNumberFormat="1" applyFont="1" applyFill="1" applyBorder="1" applyAlignment="1">
      <alignment horizontal="center" shrinkToFit="1"/>
    </xf>
    <xf numFmtId="0" fontId="18" fillId="0" borderId="4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" fontId="9" fillId="0" borderId="25" xfId="0" applyNumberFormat="1" applyFont="1" applyFill="1" applyBorder="1" applyAlignment="1">
      <alignment horizontal="center" shrinkToFit="1"/>
    </xf>
    <xf numFmtId="1" fontId="9" fillId="0" borderId="24" xfId="0" applyNumberFormat="1" applyFont="1" applyFill="1" applyBorder="1" applyAlignment="1">
      <alignment horizontal="center" shrinkToFit="1"/>
    </xf>
    <xf numFmtId="165" fontId="9" fillId="0" borderId="2" xfId="0" applyNumberFormat="1" applyFont="1" applyFill="1" applyBorder="1" applyAlignment="1">
      <alignment horizontal="center" shrinkToFit="1"/>
    </xf>
    <xf numFmtId="164" fontId="5" fillId="2" borderId="4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1" fontId="9" fillId="0" borderId="16" xfId="0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wrapText="1"/>
    </xf>
    <xf numFmtId="1" fontId="9" fillId="0" borderId="1" xfId="1" applyNumberFormat="1" applyFont="1" applyFill="1" applyBorder="1" applyAlignment="1">
      <alignment horizontal="center" shrinkToFit="1"/>
    </xf>
    <xf numFmtId="0" fontId="18" fillId="0" borderId="4" xfId="0" applyFont="1" applyBorder="1"/>
    <xf numFmtId="164" fontId="20" fillId="0" borderId="12" xfId="0" applyNumberFormat="1" applyFont="1" applyFill="1" applyBorder="1" applyAlignment="1">
      <alignment horizontal="center" shrinkToFit="1"/>
    </xf>
    <xf numFmtId="1" fontId="20" fillId="0" borderId="4" xfId="0" applyNumberFormat="1" applyFont="1" applyFill="1" applyBorder="1" applyAlignment="1">
      <alignment horizontal="center" shrinkToFit="1"/>
    </xf>
    <xf numFmtId="1" fontId="20" fillId="0" borderId="2" xfId="0" applyNumberFormat="1" applyFont="1" applyFill="1" applyBorder="1" applyAlignment="1">
      <alignment horizontal="center" shrinkToFit="1"/>
    </xf>
    <xf numFmtId="164" fontId="20" fillId="0" borderId="5" xfId="0" applyNumberFormat="1" applyFont="1" applyFill="1" applyBorder="1" applyAlignment="1">
      <alignment horizontal="center" shrinkToFit="1"/>
    </xf>
    <xf numFmtId="164" fontId="20" fillId="0" borderId="2" xfId="0" applyNumberFormat="1" applyFont="1" applyFill="1" applyBorder="1" applyAlignment="1">
      <alignment horizontal="center" shrinkToFit="1"/>
    </xf>
    <xf numFmtId="1" fontId="20" fillId="0" borderId="5" xfId="0" applyNumberFormat="1" applyFont="1" applyFill="1" applyBorder="1" applyAlignment="1">
      <alignment horizontal="center" shrinkToFit="1"/>
    </xf>
    <xf numFmtId="0" fontId="10" fillId="0" borderId="14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164" fontId="12" fillId="2" borderId="2" xfId="1" applyNumberFormat="1" applyFont="1" applyFill="1" applyBorder="1" applyAlignment="1">
      <alignment horizontal="center" shrinkToFit="1"/>
    </xf>
    <xf numFmtId="164" fontId="2" fillId="2" borderId="1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12" fillId="2" borderId="6" xfId="0" applyNumberFormat="1" applyFont="1" applyFill="1" applyBorder="1" applyAlignment="1">
      <alignment horizontal="center" shrinkToFit="1"/>
    </xf>
    <xf numFmtId="164" fontId="12" fillId="2" borderId="6" xfId="0" applyNumberFormat="1" applyFont="1" applyFill="1" applyBorder="1" applyAlignment="1">
      <alignment horizontal="center" shrinkToFit="1"/>
    </xf>
    <xf numFmtId="164" fontId="12" fillId="2" borderId="6" xfId="1" applyNumberFormat="1" applyFont="1" applyFill="1" applyBorder="1" applyAlignment="1">
      <alignment horizontal="center" shrinkToFit="1"/>
    </xf>
    <xf numFmtId="0" fontId="10" fillId="0" borderId="3" xfId="0" applyFont="1" applyFill="1" applyBorder="1" applyAlignment="1">
      <alignment horizontal="center" wrapText="1"/>
    </xf>
    <xf numFmtId="2" fontId="10" fillId="0" borderId="6" xfId="0" applyNumberFormat="1" applyFont="1" applyFill="1" applyBorder="1" applyAlignment="1">
      <alignment horizontal="left" wrapText="1"/>
    </xf>
    <xf numFmtId="1" fontId="10" fillId="0" borderId="2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 shrinkToFit="1"/>
    </xf>
    <xf numFmtId="0" fontId="5" fillId="2" borderId="14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" fontId="20" fillId="0" borderId="12" xfId="0" applyNumberFormat="1" applyFont="1" applyFill="1" applyBorder="1" applyAlignment="1">
      <alignment horizontal="center" shrinkToFit="1"/>
    </xf>
    <xf numFmtId="1" fontId="20" fillId="0" borderId="17" xfId="0" applyNumberFormat="1" applyFont="1" applyFill="1" applyBorder="1" applyAlignment="1">
      <alignment horizontal="center" shrinkToFit="1"/>
    </xf>
    <xf numFmtId="1" fontId="5" fillId="2" borderId="15" xfId="0" applyNumberFormat="1" applyFont="1" applyFill="1" applyBorder="1" applyAlignment="1">
      <alignment horizontal="center" wrapText="1"/>
    </xf>
    <xf numFmtId="164" fontId="5" fillId="2" borderId="15" xfId="0" applyNumberFormat="1" applyFont="1" applyFill="1" applyBorder="1" applyAlignment="1">
      <alignment horizontal="center" wrapText="1"/>
    </xf>
    <xf numFmtId="165" fontId="18" fillId="0" borderId="12" xfId="0" applyNumberFormat="1" applyFont="1" applyBorder="1" applyAlignment="1">
      <alignment horizontal="center"/>
    </xf>
    <xf numFmtId="1" fontId="20" fillId="0" borderId="18" xfId="0" applyNumberFormat="1" applyFont="1" applyFill="1" applyBorder="1" applyAlignment="1">
      <alignment horizontal="center" shrinkToFit="1"/>
    </xf>
    <xf numFmtId="1" fontId="9" fillId="0" borderId="5" xfId="1" applyNumberFormat="1" applyFont="1" applyFill="1" applyBorder="1" applyAlignment="1">
      <alignment horizontal="center" shrinkToFit="1"/>
    </xf>
    <xf numFmtId="1" fontId="9" fillId="0" borderId="17" xfId="1" applyNumberFormat="1" applyFont="1" applyFill="1" applyBorder="1" applyAlignment="1">
      <alignment horizontal="center" shrinkToFit="1"/>
    </xf>
    <xf numFmtId="0" fontId="18" fillId="0" borderId="4" xfId="0" applyNumberFormat="1" applyFont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shrinkToFit="1"/>
    </xf>
    <xf numFmtId="1" fontId="20" fillId="0" borderId="24" xfId="0" applyNumberFormat="1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/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ssUsr/Desktop/&#1052;&#1045;&#1053;&#1070;%202022/&#1059;&#1063;&#1056;&#1045;&#1046;&#1044;&#1045;&#1053;&#1048;&#1071;%202022/&#1042;&#1054;&#1051;&#1061;&#1054;&#1042;&#1057;&#1050;&#1048;&#1049;%20&#1056;&#1040;&#1049;&#1054;&#1053;/&#1040;&#1083;&#1077;&#1082;&#1089;&#1080;&#1085;&#1086;%20&#1096;&#1082;&#1086;&#1083;&#1072;/2023/&#1052;&#1077;&#1085;&#1102;%20&#1057;&#1058;&#1054;&#1051;%209%20&#1085;&#1072;%202023%20&#1075;%20&#1089;%2001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ssUsr/Desktop/&#1052;&#1045;&#1053;&#1070;%202022/&#1059;&#1063;&#1056;&#1045;&#1046;&#1044;&#1045;&#1053;&#1048;&#1071;%202022/&#1042;&#1054;&#1051;&#1061;&#1054;&#1042;&#1057;&#1050;&#1048;&#1049;%20&#1056;&#1040;&#1049;&#1054;&#1053;/&#1040;&#1083;&#1077;&#1082;&#1089;&#1080;&#1085;&#1086;%20&#1096;&#1082;&#1086;&#1083;&#1072;/2023/&#1052;&#1077;&#1085;&#1102;%2010%20&#1076;&#1085;&#1077;&#1081;%20&#1085;&#1072;%202023%20&#1075;%20&#1089;%2001.01%20(&#1086;&#1073;&#1077;&#1076;&#1099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ssUsr/Desktop/&#1052;&#1045;&#1053;&#1070;%202021/&#1059;&#1063;&#1056;&#1045;&#1046;&#1044;&#1045;&#1053;&#1048;&#1071;/&#1041;&#1086;&#1082;&#1089;&#1080;&#1090;&#1086;&#1075;&#1086;&#1088;&#1089;&#1082;%20&#1096;&#1082;%201/2022/&#1052;&#1077;&#1085;&#1102;%2010%20&#1076;&#1085;&#1077;&#1081;%20&#1085;&#1072;%202022%20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ssUsr/Desktop/&#1052;&#1045;&#1053;&#1070;%202021/&#1059;&#1063;&#1056;&#1045;&#1046;&#1044;&#1045;&#1053;&#1048;&#1071;/&#1041;&#1086;&#1082;&#1089;&#1080;&#1090;&#1086;&#1075;&#1086;&#1088;&#1089;&#1082;%20&#1096;&#1082;%203/&#1052;&#1077;&#1085;&#1102;%2010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</sheetNames>
    <sheetDataSet>
      <sheetData sheetId="0">
        <row r="18">
          <cell r="B18" t="str">
            <v>Каша пшенная молочная (без сахара)</v>
          </cell>
          <cell r="C18">
            <v>200</v>
          </cell>
          <cell r="D18">
            <v>7</v>
          </cell>
          <cell r="E18">
            <v>8.6199999999999992</v>
          </cell>
          <cell r="F18">
            <v>33.11</v>
          </cell>
          <cell r="G18">
            <v>238</v>
          </cell>
          <cell r="H18">
            <v>2.7</v>
          </cell>
          <cell r="I18">
            <v>311</v>
          </cell>
          <cell r="J18">
            <v>2004</v>
          </cell>
        </row>
        <row r="19">
          <cell r="B19" t="str">
            <v>Яйцо вареное</v>
          </cell>
          <cell r="C19">
            <v>40</v>
          </cell>
          <cell r="D19">
            <v>4.8</v>
          </cell>
          <cell r="E19">
            <v>4</v>
          </cell>
          <cell r="F19">
            <v>0.3</v>
          </cell>
          <cell r="G19">
            <v>57</v>
          </cell>
          <cell r="H19">
            <v>0</v>
          </cell>
          <cell r="I19">
            <v>337</v>
          </cell>
          <cell r="J19">
            <v>2004</v>
          </cell>
        </row>
        <row r="24">
          <cell r="I24">
            <v>110</v>
          </cell>
          <cell r="J24">
            <v>2004</v>
          </cell>
        </row>
        <row r="25">
          <cell r="B25" t="str">
            <v xml:space="preserve">Гуляш </v>
          </cell>
          <cell r="C25">
            <v>100</v>
          </cell>
          <cell r="D25">
            <v>12.8</v>
          </cell>
          <cell r="E25">
            <v>10.8</v>
          </cell>
          <cell r="F25">
            <v>4.9000000000000004</v>
          </cell>
          <cell r="G25">
            <v>168</v>
          </cell>
          <cell r="H25">
            <v>0.4</v>
          </cell>
          <cell r="I25">
            <v>437</v>
          </cell>
          <cell r="J25">
            <v>2004</v>
          </cell>
        </row>
        <row r="26">
          <cell r="B26" t="str">
            <v>Рагу из овощей</v>
          </cell>
          <cell r="C26">
            <v>150</v>
          </cell>
          <cell r="D26">
            <v>2.8</v>
          </cell>
          <cell r="E26">
            <v>7.5</v>
          </cell>
          <cell r="F26">
            <v>15.6</v>
          </cell>
          <cell r="G26">
            <v>145.19999999999999</v>
          </cell>
          <cell r="H26">
            <v>1.3</v>
          </cell>
          <cell r="I26" t="str">
            <v>54-9г</v>
          </cell>
          <cell r="J26">
            <v>2021</v>
          </cell>
        </row>
        <row r="27">
          <cell r="B27" t="str">
            <v>Компот из свежих яблок (без сахара)</v>
          </cell>
          <cell r="C27">
            <v>180</v>
          </cell>
          <cell r="D27">
            <v>0.1</v>
          </cell>
          <cell r="E27">
            <v>0.1</v>
          </cell>
          <cell r="F27">
            <v>4.5</v>
          </cell>
          <cell r="G27">
            <v>20.7</v>
          </cell>
          <cell r="H27">
            <v>0.3</v>
          </cell>
          <cell r="I27">
            <v>631</v>
          </cell>
          <cell r="J27">
            <v>2004</v>
          </cell>
        </row>
        <row r="28">
          <cell r="B28" t="str">
            <v>Хлеб ржано-пшеничный обогащенный</v>
          </cell>
          <cell r="C28">
            <v>25</v>
          </cell>
          <cell r="D28">
            <v>1.65</v>
          </cell>
          <cell r="E28">
            <v>0.6</v>
          </cell>
          <cell r="F28">
            <v>8.5</v>
          </cell>
          <cell r="G28">
            <v>46</v>
          </cell>
          <cell r="H28">
            <v>0.7</v>
          </cell>
          <cell r="I28" t="str">
            <v>т/к</v>
          </cell>
          <cell r="J28" t="str">
            <v>т/к</v>
          </cell>
        </row>
        <row r="32">
          <cell r="B32" t="str">
            <v xml:space="preserve">Запеканка из творога </v>
          </cell>
          <cell r="C32">
            <v>180</v>
          </cell>
          <cell r="D32">
            <v>25.1</v>
          </cell>
          <cell r="E32">
            <v>9.6</v>
          </cell>
          <cell r="F32">
            <v>21.8</v>
          </cell>
          <cell r="G32">
            <v>268.8</v>
          </cell>
          <cell r="H32">
            <v>1.8</v>
          </cell>
          <cell r="I32" t="str">
            <v>54-1т</v>
          </cell>
          <cell r="J32">
            <v>2021</v>
          </cell>
        </row>
        <row r="33">
          <cell r="B33" t="str">
            <v>Чай (без сахара)</v>
          </cell>
          <cell r="C33">
            <v>200</v>
          </cell>
          <cell r="D33">
            <v>0.1</v>
          </cell>
          <cell r="E33">
            <v>0</v>
          </cell>
          <cell r="F33">
            <v>0.1</v>
          </cell>
          <cell r="G33">
            <v>0.8</v>
          </cell>
          <cell r="H33">
            <v>0</v>
          </cell>
          <cell r="I33" t="str">
            <v>54-1гн</v>
          </cell>
          <cell r="J33">
            <v>2021</v>
          </cell>
        </row>
        <row r="34">
          <cell r="B34" t="str">
            <v>Фрукт свежий</v>
          </cell>
          <cell r="C34">
            <v>130</v>
          </cell>
          <cell r="D34">
            <v>0.6</v>
          </cell>
          <cell r="E34">
            <v>0.6</v>
          </cell>
          <cell r="F34">
            <v>13.3</v>
          </cell>
          <cell r="G34">
            <v>61</v>
          </cell>
          <cell r="H34">
            <v>1.1000000000000001</v>
          </cell>
          <cell r="I34" t="str">
            <v>т/к</v>
          </cell>
          <cell r="J34" t="str">
            <v>т/к</v>
          </cell>
        </row>
        <row r="36">
          <cell r="I36" t="str">
            <v>54-13p</v>
          </cell>
          <cell r="J36">
            <v>2021</v>
          </cell>
        </row>
        <row r="37">
          <cell r="H37">
            <v>1.9</v>
          </cell>
          <cell r="I37">
            <v>140</v>
          </cell>
          <cell r="J37">
            <v>2004</v>
          </cell>
        </row>
        <row r="38">
          <cell r="B38" t="str">
            <v>Рагу из мяса птицы</v>
          </cell>
          <cell r="C38">
            <v>250</v>
          </cell>
          <cell r="D38">
            <v>13.4</v>
          </cell>
          <cell r="E38">
            <v>12.5</v>
          </cell>
          <cell r="F38">
            <v>36.5</v>
          </cell>
          <cell r="G38">
            <v>310</v>
          </cell>
          <cell r="H38">
            <v>3</v>
          </cell>
          <cell r="I38" t="str">
            <v>54-22м</v>
          </cell>
          <cell r="J38">
            <v>2021</v>
          </cell>
        </row>
        <row r="39">
          <cell r="B39" t="str">
            <v>Чай с лимоном (без сахара)</v>
          </cell>
          <cell r="C39">
            <v>205</v>
          </cell>
          <cell r="D39">
            <v>0.1</v>
          </cell>
          <cell r="E39">
            <v>0</v>
          </cell>
          <cell r="F39">
            <v>0.1</v>
          </cell>
          <cell r="G39">
            <v>1.4</v>
          </cell>
          <cell r="H39">
            <v>0</v>
          </cell>
          <cell r="I39" t="str">
            <v>54-27гн</v>
          </cell>
          <cell r="J39">
            <v>2021</v>
          </cell>
        </row>
        <row r="40">
          <cell r="B40" t="str">
            <v>Хлеб ржано-пшеничный обогащенный</v>
          </cell>
          <cell r="C40">
            <v>25</v>
          </cell>
          <cell r="D40">
            <v>1.7</v>
          </cell>
          <cell r="E40">
            <v>0.6</v>
          </cell>
          <cell r="F40">
            <v>8.5</v>
          </cell>
          <cell r="G40">
            <v>46</v>
          </cell>
          <cell r="H40">
            <v>0.7</v>
          </cell>
          <cell r="I40" t="str">
            <v>т/к</v>
          </cell>
          <cell r="J40" t="str">
            <v>т/к</v>
          </cell>
        </row>
        <row r="45">
          <cell r="B45" t="str">
            <v>Каша пшеничная молочная (без сахара)</v>
          </cell>
          <cell r="C45">
            <v>200</v>
          </cell>
          <cell r="D45">
            <v>7.8</v>
          </cell>
          <cell r="E45">
            <v>8.6999999999999993</v>
          </cell>
          <cell r="F45">
            <v>30</v>
          </cell>
          <cell r="G45">
            <v>236</v>
          </cell>
          <cell r="H45">
            <v>2.5</v>
          </cell>
          <cell r="I45">
            <v>297</v>
          </cell>
          <cell r="J45">
            <v>2004</v>
          </cell>
        </row>
        <row r="46">
          <cell r="B46" t="str">
            <v>Чай с лимоном (без сахара)</v>
          </cell>
          <cell r="C46">
            <v>205</v>
          </cell>
          <cell r="D46">
            <v>0.1</v>
          </cell>
          <cell r="E46">
            <v>0</v>
          </cell>
          <cell r="F46">
            <v>0.1</v>
          </cell>
          <cell r="G46">
            <v>1.4</v>
          </cell>
          <cell r="H46">
            <v>0</v>
          </cell>
          <cell r="I46" t="str">
            <v>54-27гн</v>
          </cell>
          <cell r="J46">
            <v>2021</v>
          </cell>
        </row>
        <row r="47">
          <cell r="B47" t="str">
            <v>Хлеб ржано-пшеничный обогащенный</v>
          </cell>
          <cell r="C47">
            <v>25</v>
          </cell>
          <cell r="D47">
            <v>1.7</v>
          </cell>
          <cell r="E47">
            <v>0.6</v>
          </cell>
          <cell r="F47">
            <v>8.5</v>
          </cell>
          <cell r="G47">
            <v>45.5</v>
          </cell>
          <cell r="H47">
            <v>0.7</v>
          </cell>
          <cell r="I47" t="str">
            <v>т/к</v>
          </cell>
          <cell r="J47" t="str">
            <v>т/к</v>
          </cell>
        </row>
        <row r="53">
          <cell r="B53" t="str">
            <v>Картофель отварной</v>
          </cell>
          <cell r="C53">
            <v>150</v>
          </cell>
          <cell r="D53">
            <v>1.2</v>
          </cell>
          <cell r="E53">
            <v>2.4</v>
          </cell>
          <cell r="F53">
            <v>9.3000000000000007</v>
          </cell>
          <cell r="G53">
            <v>65.2</v>
          </cell>
          <cell r="H53">
            <v>0.8</v>
          </cell>
          <cell r="I53">
            <v>203</v>
          </cell>
          <cell r="J53">
            <v>2004</v>
          </cell>
        </row>
        <row r="54">
          <cell r="B54" t="str">
            <v>Компот из смеси сухофруктов (без сахара)</v>
          </cell>
          <cell r="C54">
            <v>180</v>
          </cell>
          <cell r="D54">
            <v>0.1</v>
          </cell>
          <cell r="E54">
            <v>0.1</v>
          </cell>
          <cell r="F54">
            <v>4.5</v>
          </cell>
          <cell r="G54">
            <v>20.7</v>
          </cell>
          <cell r="H54">
            <v>0.3</v>
          </cell>
          <cell r="I54">
            <v>639</v>
          </cell>
          <cell r="J54">
            <v>2004</v>
          </cell>
        </row>
        <row r="59">
          <cell r="B59" t="str">
            <v>Каша овсяная молочная вязкая (без сахара)</v>
          </cell>
          <cell r="C59">
            <v>200</v>
          </cell>
          <cell r="D59">
            <v>8.5</v>
          </cell>
          <cell r="E59">
            <v>11.4</v>
          </cell>
          <cell r="F59">
            <v>24</v>
          </cell>
          <cell r="G59">
            <v>240</v>
          </cell>
          <cell r="H59">
            <v>2</v>
          </cell>
          <cell r="I59">
            <v>302</v>
          </cell>
          <cell r="J59">
            <v>2004</v>
          </cell>
        </row>
        <row r="64">
          <cell r="I64">
            <v>71</v>
          </cell>
          <cell r="J64">
            <v>2004</v>
          </cell>
        </row>
        <row r="65">
          <cell r="I65">
            <v>124</v>
          </cell>
          <cell r="J65">
            <v>2004</v>
          </cell>
        </row>
        <row r="66">
          <cell r="B66" t="str">
            <v>Печень по-строгановски (70/30)</v>
          </cell>
          <cell r="C66">
            <v>100</v>
          </cell>
          <cell r="D66">
            <v>17</v>
          </cell>
          <cell r="E66">
            <v>11.55</v>
          </cell>
          <cell r="F66">
            <v>1.98</v>
          </cell>
          <cell r="G66">
            <v>180</v>
          </cell>
          <cell r="H66">
            <v>0.2</v>
          </cell>
          <cell r="I66">
            <v>431</v>
          </cell>
          <cell r="J66">
            <v>2004</v>
          </cell>
        </row>
        <row r="67">
          <cell r="B67" t="str">
            <v>Каша гречневая рассыпчатая</v>
          </cell>
          <cell r="C67">
            <v>150</v>
          </cell>
          <cell r="D67">
            <v>8.4</v>
          </cell>
          <cell r="E67">
            <v>5.52</v>
          </cell>
          <cell r="F67">
            <v>36.799999999999997</v>
          </cell>
          <cell r="G67">
            <v>234</v>
          </cell>
          <cell r="H67">
            <v>3</v>
          </cell>
          <cell r="I67">
            <v>297</v>
          </cell>
          <cell r="J67">
            <v>2004</v>
          </cell>
        </row>
        <row r="68">
          <cell r="B68" t="str">
            <v>Чай с лимоном (без сахара)</v>
          </cell>
          <cell r="C68">
            <v>205</v>
          </cell>
          <cell r="D68">
            <v>0.1</v>
          </cell>
          <cell r="E68">
            <v>0</v>
          </cell>
          <cell r="F68">
            <v>0.1</v>
          </cell>
          <cell r="G68">
            <v>1.4</v>
          </cell>
          <cell r="H68">
            <v>0</v>
          </cell>
          <cell r="I68" t="str">
            <v>54-27гн</v>
          </cell>
          <cell r="J68">
            <v>2021</v>
          </cell>
        </row>
        <row r="69">
          <cell r="B69" t="str">
            <v>Хлеб ржано-пшеничный обогащенный</v>
          </cell>
          <cell r="C69">
            <v>25</v>
          </cell>
          <cell r="D69">
            <v>1.7</v>
          </cell>
          <cell r="E69">
            <v>0.6</v>
          </cell>
          <cell r="F69">
            <v>8.5</v>
          </cell>
          <cell r="G69">
            <v>46</v>
          </cell>
          <cell r="H69">
            <v>0.7</v>
          </cell>
          <cell r="I69" t="str">
            <v>т/к</v>
          </cell>
          <cell r="J69" t="str">
            <v>т/к</v>
          </cell>
        </row>
        <row r="89">
          <cell r="B89" t="str">
            <v>Яйцо вареное</v>
          </cell>
          <cell r="C89">
            <v>40</v>
          </cell>
          <cell r="D89">
            <v>4.8</v>
          </cell>
          <cell r="E89">
            <v>4</v>
          </cell>
          <cell r="F89">
            <v>0.3</v>
          </cell>
          <cell r="G89">
            <v>57</v>
          </cell>
          <cell r="H89">
            <v>0</v>
          </cell>
          <cell r="I89">
            <v>337</v>
          </cell>
          <cell r="J89">
            <v>2004</v>
          </cell>
        </row>
        <row r="107">
          <cell r="B107" t="str">
            <v>Котлета рыбная любительская (минтай)</v>
          </cell>
          <cell r="C107">
            <v>90</v>
          </cell>
          <cell r="D107">
            <v>13.2</v>
          </cell>
          <cell r="E107">
            <v>8.6</v>
          </cell>
          <cell r="F107">
            <v>11.8</v>
          </cell>
          <cell r="G107">
            <v>177</v>
          </cell>
          <cell r="H107">
            <v>1</v>
          </cell>
          <cell r="I107">
            <v>390</v>
          </cell>
          <cell r="J107">
            <v>2004</v>
          </cell>
        </row>
        <row r="124">
          <cell r="B124" t="str">
            <v>Компот из смеси сухофруктов (без сахара)</v>
          </cell>
          <cell r="C124">
            <v>180</v>
          </cell>
          <cell r="D124">
            <v>0.1</v>
          </cell>
          <cell r="E124">
            <v>0.1</v>
          </cell>
          <cell r="F124">
            <v>4.5</v>
          </cell>
          <cell r="G124">
            <v>20.7</v>
          </cell>
          <cell r="H124">
            <v>0.3</v>
          </cell>
          <cell r="I124">
            <v>639</v>
          </cell>
          <cell r="J124">
            <v>2004</v>
          </cell>
        </row>
        <row r="136">
          <cell r="B136" t="str">
            <v xml:space="preserve">Фрикадельки из мяса птицы (курица) </v>
          </cell>
          <cell r="C136">
            <v>80</v>
          </cell>
          <cell r="D136">
            <v>11.3</v>
          </cell>
          <cell r="E136">
            <v>10.8</v>
          </cell>
          <cell r="F136">
            <v>8.3000000000000007</v>
          </cell>
          <cell r="G136">
            <v>175</v>
          </cell>
          <cell r="H136">
            <v>0.7</v>
          </cell>
          <cell r="I136">
            <v>360</v>
          </cell>
          <cell r="J136">
            <v>2011</v>
          </cell>
        </row>
        <row r="137">
          <cell r="B137" t="str">
            <v>Рагу из овощей</v>
          </cell>
          <cell r="C137">
            <v>150</v>
          </cell>
          <cell r="D137">
            <v>2.8</v>
          </cell>
          <cell r="E137">
            <v>7.5</v>
          </cell>
          <cell r="F137">
            <v>15.6</v>
          </cell>
          <cell r="G137">
            <v>145.19999999999999</v>
          </cell>
          <cell r="H137">
            <v>1.3</v>
          </cell>
          <cell r="I137" t="str">
            <v>54-9г</v>
          </cell>
          <cell r="J137">
            <v>2021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12 лет и старше"/>
      <sheetName val="1"/>
      <sheetName val="12"/>
    </sheetNames>
    <sheetDataSet>
      <sheetData sheetId="0">
        <row r="46">
          <cell r="B46" t="str">
            <v>Пюре картофельное</v>
          </cell>
          <cell r="C46">
            <v>150</v>
          </cell>
          <cell r="D46">
            <v>3.09</v>
          </cell>
          <cell r="E46">
            <v>5.4</v>
          </cell>
          <cell r="F46">
            <v>20.3</v>
          </cell>
          <cell r="G46">
            <v>146.11000000000001</v>
          </cell>
        </row>
      </sheetData>
      <sheetData sheetId="1">
        <row r="20">
          <cell r="B20" t="str">
            <v>Борщ из свежей капусты с картофелем со сметаной, с курицей</v>
          </cell>
          <cell r="C20">
            <v>255</v>
          </cell>
          <cell r="D20">
            <v>3.6</v>
          </cell>
          <cell r="E20">
            <v>8.4</v>
          </cell>
          <cell r="F20">
            <v>16</v>
          </cell>
          <cell r="G20">
            <v>149</v>
          </cell>
        </row>
        <row r="31">
          <cell r="B31" t="str">
            <v xml:space="preserve">Салат из свеклы отварной </v>
          </cell>
          <cell r="C31">
            <v>100</v>
          </cell>
          <cell r="D31">
            <v>1.5</v>
          </cell>
          <cell r="E31">
            <v>5.5</v>
          </cell>
          <cell r="F31">
            <v>8.3000000000000007</v>
          </cell>
          <cell r="G31">
            <v>88</v>
          </cell>
        </row>
        <row r="32">
          <cell r="B32" t="str">
            <v>Суп с макаронными изделиями и картофелем, с курицей</v>
          </cell>
          <cell r="C32">
            <v>250</v>
          </cell>
          <cell r="D32">
            <v>4.4000000000000004</v>
          </cell>
          <cell r="E32">
            <v>5.3</v>
          </cell>
          <cell r="F32">
            <v>22.9</v>
          </cell>
          <cell r="G32">
            <v>157</v>
          </cell>
        </row>
        <row r="45">
          <cell r="B45" t="str">
            <v>Шницель мясной рубленый с соусом томатным</v>
          </cell>
          <cell r="C45">
            <v>110</v>
          </cell>
          <cell r="D45">
            <v>16.2</v>
          </cell>
          <cell r="E45">
            <v>13</v>
          </cell>
          <cell r="F45">
            <v>13.9</v>
          </cell>
          <cell r="G45">
            <v>252</v>
          </cell>
        </row>
        <row r="56">
          <cell r="B56" t="str">
            <v>Винегрет овощной</v>
          </cell>
          <cell r="C56">
            <v>100</v>
          </cell>
          <cell r="D56">
            <v>1.4</v>
          </cell>
          <cell r="E56">
            <v>8.1999999999999993</v>
          </cell>
          <cell r="F56">
            <v>9.9</v>
          </cell>
          <cell r="G56">
            <v>142</v>
          </cell>
        </row>
        <row r="57">
          <cell r="B57" t="str">
            <v>Щи из свежей капусты с картофелем и сметаной, с курицей</v>
          </cell>
          <cell r="C57">
            <v>255</v>
          </cell>
          <cell r="D57">
            <v>2.6</v>
          </cell>
          <cell r="E57">
            <v>8.4</v>
          </cell>
          <cell r="F57">
            <v>16</v>
          </cell>
          <cell r="G57">
            <v>149</v>
          </cell>
        </row>
        <row r="81">
          <cell r="B81" t="str">
            <v>Салат из свежей моркови с курагой</v>
          </cell>
          <cell r="C81">
            <v>100</v>
          </cell>
          <cell r="D81">
            <v>1.6</v>
          </cell>
          <cell r="E81">
            <v>0.3</v>
          </cell>
          <cell r="F81">
            <v>21.5</v>
          </cell>
          <cell r="G81">
            <v>95</v>
          </cell>
        </row>
        <row r="106">
          <cell r="B106" t="str">
            <v>Салат из свежей капусты с помидорами и огурцами</v>
          </cell>
          <cell r="C106">
            <v>100</v>
          </cell>
          <cell r="D106">
            <v>2.2999999999999998</v>
          </cell>
          <cell r="E106">
            <v>10.9</v>
          </cell>
          <cell r="F106">
            <v>3.5</v>
          </cell>
          <cell r="G106">
            <v>123</v>
          </cell>
        </row>
        <row r="107">
          <cell r="B107" t="str">
            <v>Борщ из свежей капусты с картофелем со сметаной, с курицей</v>
          </cell>
          <cell r="C107">
            <v>255</v>
          </cell>
          <cell r="D107">
            <v>2.6</v>
          </cell>
          <cell r="E107">
            <v>8.4</v>
          </cell>
          <cell r="F107">
            <v>16</v>
          </cell>
          <cell r="G107">
            <v>149</v>
          </cell>
        </row>
        <row r="118">
          <cell r="B118" t="str">
            <v>Огурец свежий/ томат свежий в нарезке (50/50)</v>
          </cell>
          <cell r="C118">
            <v>100</v>
          </cell>
          <cell r="D118">
            <v>0.8</v>
          </cell>
          <cell r="E118">
            <v>0.12</v>
          </cell>
          <cell r="F118">
            <v>2.5</v>
          </cell>
          <cell r="G118">
            <v>14.12</v>
          </cell>
        </row>
        <row r="131">
          <cell r="B131" t="str">
            <v xml:space="preserve">Салат из свеклы отварной </v>
          </cell>
          <cell r="C131">
            <v>100</v>
          </cell>
          <cell r="D131">
            <v>1.5</v>
          </cell>
          <cell r="E131">
            <v>5.5</v>
          </cell>
          <cell r="F131">
            <v>8.3000000000000007</v>
          </cell>
          <cell r="G131">
            <v>88</v>
          </cell>
        </row>
        <row r="132">
          <cell r="B132" t="str">
            <v>Суп картофельный с крупой рисовой, с курицей</v>
          </cell>
          <cell r="C132">
            <v>255</v>
          </cell>
          <cell r="D132">
            <v>6</v>
          </cell>
          <cell r="E132">
            <v>4.5</v>
          </cell>
          <cell r="F132">
            <v>24.1</v>
          </cell>
          <cell r="G132">
            <v>160</v>
          </cell>
        </row>
        <row r="133">
          <cell r="B133" t="str">
            <v>Жаркое по-домашнему</v>
          </cell>
          <cell r="C133">
            <v>250</v>
          </cell>
          <cell r="D133">
            <v>16.8</v>
          </cell>
          <cell r="E133">
            <v>17.100000000000001</v>
          </cell>
          <cell r="F133">
            <v>46.3</v>
          </cell>
          <cell r="G133">
            <v>377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12 лет и старше"/>
      <sheetName val="12"/>
    </sheetNames>
    <sheetDataSet>
      <sheetData sheetId="0" refreshError="1">
        <row r="24">
          <cell r="B24" t="str">
            <v>Курица тушеная в сметанном соусе (грудка)</v>
          </cell>
        </row>
        <row r="138">
          <cell r="B138" t="str">
            <v>Суп картофельный с горохом, с курицей</v>
          </cell>
        </row>
      </sheetData>
      <sheetData sheetId="1" refreshError="1">
        <row r="23">
          <cell r="B23" t="str">
            <v>Щи из свежей капусты с картофелем, курицей и сметаной</v>
          </cell>
        </row>
        <row r="49">
          <cell r="C49">
            <v>100</v>
          </cell>
        </row>
        <row r="50">
          <cell r="B50" t="str">
            <v>Рассольник ленинградский с курицей и сметаной</v>
          </cell>
          <cell r="C50">
            <v>255</v>
          </cell>
        </row>
        <row r="78">
          <cell r="B78" t="str">
            <v>Суп картофельный с горохом, с курицей</v>
          </cell>
          <cell r="C78">
            <v>250</v>
          </cell>
          <cell r="D78">
            <v>5.27</v>
          </cell>
        </row>
        <row r="94">
          <cell r="B94" t="str">
            <v>Суп из овощей с курицей и сметаной</v>
          </cell>
        </row>
        <row r="109">
          <cell r="B109" t="str">
            <v>Суп с макаронными изделиями и картофелем, с курицей</v>
          </cell>
          <cell r="C109">
            <v>250</v>
          </cell>
        </row>
        <row r="138">
          <cell r="C138">
            <v>250</v>
          </cell>
          <cell r="D138">
            <v>5.27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12 лет и старше"/>
    </sheetNames>
    <sheetDataSet>
      <sheetData sheetId="0" refreshError="1">
        <row r="17">
          <cell r="B17" t="str">
            <v>Яйцо вареное</v>
          </cell>
        </row>
        <row r="180">
          <cell r="A180" t="str">
            <v>Среднее значение за 10 дней: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view="pageBreakPreview" topLeftCell="A2" zoomScale="130" zoomScaleNormal="100" zoomScaleSheetLayoutView="130" workbookViewId="0">
      <selection activeCell="G133" sqref="G133"/>
    </sheetView>
  </sheetViews>
  <sheetFormatPr defaultRowHeight="12" x14ac:dyDescent="0.25"/>
  <cols>
    <col min="1" max="1" width="19.7109375" style="1" customWidth="1"/>
    <col min="2" max="2" width="50" style="1" customWidth="1"/>
    <col min="3" max="3" width="11.140625" style="1" customWidth="1"/>
    <col min="4" max="4" width="10" style="1" customWidth="1"/>
    <col min="5" max="5" width="10.42578125" style="1" customWidth="1"/>
    <col min="6" max="6" width="11.28515625" style="1" customWidth="1"/>
    <col min="7" max="7" width="13.28515625" style="1" customWidth="1"/>
    <col min="8" max="8" width="11.28515625" style="1" customWidth="1"/>
    <col min="9" max="9" width="11.85546875" style="1" customWidth="1"/>
    <col min="10" max="10" width="12.140625" style="1" customWidth="1"/>
    <col min="11" max="16384" width="9.140625" style="1"/>
  </cols>
  <sheetData>
    <row r="1" spans="1:10" ht="15" customHeight="1" x14ac:dyDescent="0.25">
      <c r="A1" s="9" t="s">
        <v>49</v>
      </c>
      <c r="B1" s="9"/>
      <c r="C1" s="9"/>
      <c r="D1" s="9"/>
      <c r="E1" s="9"/>
      <c r="F1" s="10" t="s">
        <v>52</v>
      </c>
      <c r="G1" s="10"/>
      <c r="H1" s="9"/>
      <c r="I1" s="9"/>
      <c r="J1" s="9"/>
    </row>
    <row r="2" spans="1:10" ht="15" customHeight="1" x14ac:dyDescent="0.25">
      <c r="A2" s="258" t="s">
        <v>50</v>
      </c>
      <c r="B2" s="258"/>
      <c r="C2" s="9"/>
      <c r="D2" s="9"/>
      <c r="E2" s="9"/>
      <c r="F2" s="258" t="s">
        <v>61</v>
      </c>
      <c r="G2" s="258"/>
      <c r="H2" s="258"/>
      <c r="I2" s="258"/>
      <c r="J2" s="258"/>
    </row>
    <row r="3" spans="1:10" ht="11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5" customHeight="1" x14ac:dyDescent="0.25">
      <c r="A4" s="258" t="s">
        <v>51</v>
      </c>
      <c r="B4" s="258"/>
      <c r="C4" s="9"/>
      <c r="D4" s="9"/>
      <c r="E4" s="9"/>
      <c r="F4" s="258" t="s">
        <v>62</v>
      </c>
      <c r="G4" s="258"/>
      <c r="H4" s="258"/>
      <c r="I4" s="258"/>
      <c r="J4" s="9"/>
    </row>
    <row r="5" spans="1:10" ht="15" customHeight="1" x14ac:dyDescent="0.25">
      <c r="A5" s="258" t="s">
        <v>63</v>
      </c>
      <c r="B5" s="258"/>
      <c r="C5" s="11"/>
      <c r="D5" s="11"/>
      <c r="E5" s="258" t="s">
        <v>64</v>
      </c>
      <c r="F5" s="258"/>
      <c r="G5" s="258"/>
      <c r="H5" s="258"/>
      <c r="I5" s="21"/>
      <c r="J5" s="9"/>
    </row>
    <row r="6" spans="1:10" ht="10.5" customHeight="1" x14ac:dyDescent="0.25">
      <c r="A6" s="11" t="s">
        <v>16</v>
      </c>
      <c r="B6" s="11"/>
      <c r="C6" s="11"/>
      <c r="D6" s="11"/>
      <c r="E6" s="11"/>
      <c r="F6" s="11"/>
      <c r="G6" s="11"/>
      <c r="H6" s="11"/>
      <c r="I6" s="21"/>
      <c r="J6" s="9"/>
    </row>
    <row r="7" spans="1:10" ht="9.75" customHeight="1" x14ac:dyDescent="0.25">
      <c r="A7" s="259" t="s">
        <v>65</v>
      </c>
      <c r="B7" s="259"/>
      <c r="C7" s="259"/>
      <c r="D7" s="259"/>
      <c r="E7" s="259"/>
      <c r="F7" s="259"/>
      <c r="G7" s="259"/>
      <c r="H7" s="259"/>
      <c r="I7" s="259"/>
      <c r="J7" s="259"/>
    </row>
    <row r="8" spans="1:10" ht="12.75" customHeight="1" x14ac:dyDescent="0.25">
      <c r="A8" s="259"/>
      <c r="B8" s="259"/>
      <c r="C8" s="259"/>
      <c r="D8" s="259"/>
      <c r="E8" s="259"/>
      <c r="F8" s="259"/>
      <c r="G8" s="259"/>
      <c r="H8" s="259"/>
      <c r="I8" s="259"/>
      <c r="J8" s="259"/>
    </row>
    <row r="9" spans="1:10" ht="17.25" hidden="1" customHeight="1" x14ac:dyDescent="0.25">
      <c r="A9" s="259"/>
      <c r="B9" s="259"/>
      <c r="C9" s="259"/>
      <c r="D9" s="259"/>
      <c r="E9" s="259"/>
      <c r="F9" s="259"/>
      <c r="G9" s="259"/>
      <c r="H9" s="259"/>
      <c r="I9" s="259"/>
      <c r="J9" s="259"/>
    </row>
    <row r="10" spans="1:10" ht="15" customHeight="1" x14ac:dyDescent="0.25">
      <c r="A10" s="259"/>
      <c r="B10" s="259"/>
      <c r="C10" s="259"/>
      <c r="D10" s="259"/>
      <c r="E10" s="259"/>
      <c r="F10" s="259"/>
      <c r="G10" s="259"/>
      <c r="H10" s="259"/>
      <c r="I10" s="259"/>
      <c r="J10" s="259"/>
    </row>
    <row r="11" spans="1:10" ht="12" customHeight="1" x14ac:dyDescent="0.2">
      <c r="A11" s="12"/>
      <c r="B11" s="12"/>
      <c r="C11" s="12"/>
      <c r="D11" s="12"/>
      <c r="E11" s="12"/>
      <c r="F11" s="12"/>
      <c r="G11" s="12"/>
      <c r="H11" s="12"/>
      <c r="I11" s="20"/>
      <c r="J11" s="12"/>
    </row>
    <row r="12" spans="1:10" ht="15" customHeight="1" x14ac:dyDescent="0.2">
      <c r="A12" s="266" t="s">
        <v>2</v>
      </c>
      <c r="B12" s="268" t="s">
        <v>3</v>
      </c>
      <c r="C12" s="270" t="s">
        <v>4</v>
      </c>
      <c r="D12" s="262" t="s">
        <v>0</v>
      </c>
      <c r="E12" s="263"/>
      <c r="F12" s="264"/>
      <c r="G12" s="260" t="s">
        <v>1</v>
      </c>
      <c r="H12" s="260" t="s">
        <v>37</v>
      </c>
      <c r="I12" s="260" t="s">
        <v>45</v>
      </c>
      <c r="J12" s="260" t="s">
        <v>46</v>
      </c>
    </row>
    <row r="13" spans="1:10" ht="18" customHeight="1" x14ac:dyDescent="0.25">
      <c r="A13" s="267"/>
      <c r="B13" s="269"/>
      <c r="C13" s="271"/>
      <c r="D13" s="35" t="s">
        <v>17</v>
      </c>
      <c r="E13" s="35" t="s">
        <v>18</v>
      </c>
      <c r="F13" s="35" t="s">
        <v>19</v>
      </c>
      <c r="G13" s="261"/>
      <c r="H13" s="261"/>
      <c r="I13" s="261"/>
      <c r="J13" s="261"/>
    </row>
    <row r="14" spans="1:10" ht="15" customHeight="1" x14ac:dyDescent="0.25">
      <c r="A14" s="35">
        <v>1</v>
      </c>
      <c r="B14" s="39">
        <v>2</v>
      </c>
      <c r="C14" s="36">
        <v>3</v>
      </c>
      <c r="D14" s="35">
        <v>4</v>
      </c>
      <c r="E14" s="35">
        <v>5</v>
      </c>
      <c r="F14" s="35">
        <v>6</v>
      </c>
      <c r="G14" s="36">
        <v>7</v>
      </c>
      <c r="H14" s="36">
        <v>8</v>
      </c>
      <c r="I14" s="37">
        <v>9</v>
      </c>
      <c r="J14" s="36">
        <v>10</v>
      </c>
    </row>
    <row r="15" spans="1:10" ht="12.75" customHeight="1" x14ac:dyDescent="0.2">
      <c r="A15" s="25" t="s">
        <v>6</v>
      </c>
      <c r="B15" s="40"/>
      <c r="C15" s="22"/>
      <c r="D15" s="22"/>
      <c r="E15" s="22"/>
      <c r="F15" s="22"/>
      <c r="G15" s="22"/>
      <c r="H15" s="22"/>
      <c r="I15" s="22"/>
      <c r="J15" s="22"/>
    </row>
    <row r="16" spans="1:10" ht="15" customHeight="1" x14ac:dyDescent="0.2">
      <c r="A16" s="265" t="s">
        <v>5</v>
      </c>
      <c r="B16" s="198" t="s">
        <v>68</v>
      </c>
      <c r="C16" s="199">
        <v>200</v>
      </c>
      <c r="D16" s="200">
        <v>3.6</v>
      </c>
      <c r="E16" s="200">
        <v>3.3</v>
      </c>
      <c r="F16" s="200">
        <v>11.9</v>
      </c>
      <c r="G16" s="211">
        <v>92.2</v>
      </c>
      <c r="H16" s="199">
        <v>1</v>
      </c>
      <c r="I16" s="216" t="s">
        <v>66</v>
      </c>
      <c r="J16" s="129">
        <v>2021</v>
      </c>
    </row>
    <row r="17" spans="1:10" ht="15" customHeight="1" x14ac:dyDescent="0.2">
      <c r="A17" s="265"/>
      <c r="B17" s="103" t="str">
        <f>'[1]7-11 лет'!B89</f>
        <v>Яйцо вареное</v>
      </c>
      <c r="C17" s="75">
        <f>'[1]7-11 лет'!C89</f>
        <v>40</v>
      </c>
      <c r="D17" s="91">
        <f>'[1]7-11 лет'!D89</f>
        <v>4.8</v>
      </c>
      <c r="E17" s="75">
        <f>'[1]7-11 лет'!E89</f>
        <v>4</v>
      </c>
      <c r="F17" s="91">
        <f>'[1]7-11 лет'!F89</f>
        <v>0.3</v>
      </c>
      <c r="G17" s="75">
        <f>'[1]7-11 лет'!G89</f>
        <v>57</v>
      </c>
      <c r="H17" s="75">
        <f>'[1]7-11 лет'!H89</f>
        <v>0</v>
      </c>
      <c r="I17" s="74">
        <f>'[1]7-11 лет'!I89</f>
        <v>337</v>
      </c>
      <c r="J17" s="129">
        <f>'[1]7-11 лет'!J89</f>
        <v>2004</v>
      </c>
    </row>
    <row r="18" spans="1:10" ht="15" customHeight="1" x14ac:dyDescent="0.2">
      <c r="A18" s="265"/>
      <c r="B18" s="77" t="s">
        <v>67</v>
      </c>
      <c r="C18" s="78">
        <v>10</v>
      </c>
      <c r="D18" s="84">
        <v>0.1</v>
      </c>
      <c r="E18" s="79">
        <v>8.3000000000000007</v>
      </c>
      <c r="F18" s="79">
        <v>0.1</v>
      </c>
      <c r="G18" s="80">
        <v>75</v>
      </c>
      <c r="H18" s="85">
        <v>0</v>
      </c>
      <c r="I18" s="82">
        <v>487</v>
      </c>
      <c r="J18" s="86">
        <v>2011</v>
      </c>
    </row>
    <row r="19" spans="1:10" ht="15" customHeight="1" x14ac:dyDescent="0.2">
      <c r="A19" s="265"/>
      <c r="B19" s="87" t="str">
        <f>'[1]7-11 лет'!B46</f>
        <v>Чай с лимоном (без сахара)</v>
      </c>
      <c r="C19" s="70">
        <f>'[1]7-11 лет'!C46</f>
        <v>205</v>
      </c>
      <c r="D19" s="72">
        <f>'[1]7-11 лет'!D46</f>
        <v>0.1</v>
      </c>
      <c r="E19" s="71">
        <f>'[1]7-11 лет'!E46</f>
        <v>0</v>
      </c>
      <c r="F19" s="138">
        <f>'[1]7-11 лет'!F46</f>
        <v>0.1</v>
      </c>
      <c r="G19" s="75">
        <f>'[1]7-11 лет'!G46</f>
        <v>1.4</v>
      </c>
      <c r="H19" s="74">
        <f>'[1]7-11 лет'!H46</f>
        <v>0</v>
      </c>
      <c r="I19" s="75" t="str">
        <f>'[1]7-11 лет'!I46</f>
        <v>54-27гн</v>
      </c>
      <c r="J19" s="76">
        <f>'[1]7-11 лет'!J46</f>
        <v>2021</v>
      </c>
    </row>
    <row r="20" spans="1:10" ht="15" customHeight="1" x14ac:dyDescent="0.2">
      <c r="A20" s="265"/>
      <c r="B20" s="87" t="str">
        <f>'[1]7-11 лет'!B47</f>
        <v>Хлеб ржано-пшеничный обогащенный</v>
      </c>
      <c r="C20" s="70">
        <f>'[1]7-11 лет'!C47</f>
        <v>25</v>
      </c>
      <c r="D20" s="72">
        <f>'[1]7-11 лет'!D47</f>
        <v>1.7</v>
      </c>
      <c r="E20" s="72">
        <f>'[1]7-11 лет'!E47</f>
        <v>0.6</v>
      </c>
      <c r="F20" s="138">
        <f>'[1]7-11 лет'!F47</f>
        <v>8.5</v>
      </c>
      <c r="G20" s="75">
        <f>'[1]7-11 лет'!G47</f>
        <v>45.5</v>
      </c>
      <c r="H20" s="139">
        <f>'[1]7-11 лет'!H47</f>
        <v>0.7</v>
      </c>
      <c r="I20" s="82" t="str">
        <f>'[1]7-11 лет'!I47</f>
        <v>т/к</v>
      </c>
      <c r="J20" s="76" t="str">
        <f>'[1]7-11 лет'!J47</f>
        <v>т/к</v>
      </c>
    </row>
    <row r="21" spans="1:10" ht="15" customHeight="1" x14ac:dyDescent="0.2">
      <c r="A21" s="34" t="s">
        <v>7</v>
      </c>
      <c r="B21" s="13"/>
      <c r="C21" s="67">
        <f>SUM(C16:C20)</f>
        <v>480</v>
      </c>
      <c r="D21" s="68">
        <f t="shared" ref="D21:H21" si="0">SUM(D16:D20)</f>
        <v>10.299999999999999</v>
      </c>
      <c r="E21" s="68">
        <f t="shared" si="0"/>
        <v>16.200000000000003</v>
      </c>
      <c r="F21" s="68">
        <f t="shared" si="0"/>
        <v>20.9</v>
      </c>
      <c r="G21" s="67">
        <f t="shared" si="0"/>
        <v>271.10000000000002</v>
      </c>
      <c r="H21" s="68">
        <f t="shared" si="0"/>
        <v>1.7</v>
      </c>
      <c r="I21" s="7"/>
      <c r="J21" s="53"/>
    </row>
    <row r="22" spans="1:10" ht="15" customHeight="1" x14ac:dyDescent="0.2">
      <c r="A22" s="254" t="s">
        <v>10</v>
      </c>
      <c r="B22" s="61" t="s">
        <v>60</v>
      </c>
      <c r="C22" s="96">
        <v>100</v>
      </c>
      <c r="D22" s="117">
        <v>2</v>
      </c>
      <c r="E22" s="97">
        <v>0.2</v>
      </c>
      <c r="F22" s="117">
        <v>4</v>
      </c>
      <c r="G22" s="98">
        <v>16.399999999999999</v>
      </c>
      <c r="H22" s="96">
        <v>0.3</v>
      </c>
      <c r="I22" s="96" t="s">
        <v>55</v>
      </c>
      <c r="J22" s="88" t="s">
        <v>56</v>
      </c>
    </row>
    <row r="23" spans="1:10" ht="15" customHeight="1" x14ac:dyDescent="0.2">
      <c r="A23" s="254"/>
      <c r="B23" s="220" t="str">
        <f>'[2]12 лет и старше'!B20</f>
        <v>Борщ из свежей капусты с картофелем со сметаной, с курицей</v>
      </c>
      <c r="C23" s="96">
        <f>'[2]12 лет и старше'!C20</f>
        <v>255</v>
      </c>
      <c r="D23" s="97">
        <f>'[2]12 лет и старше'!D20</f>
        <v>3.6</v>
      </c>
      <c r="E23" s="97">
        <f>'[2]12 лет и старше'!E20</f>
        <v>8.4</v>
      </c>
      <c r="F23" s="117">
        <f>'[2]12 лет и старше'!F20</f>
        <v>16</v>
      </c>
      <c r="G23" s="117">
        <f>'[2]12 лет и старше'!G20</f>
        <v>149</v>
      </c>
      <c r="H23" s="100">
        <v>1.3</v>
      </c>
      <c r="I23" s="101">
        <f>'[1]7-11 лет'!I24</f>
        <v>110</v>
      </c>
      <c r="J23" s="102">
        <f>'[1]7-11 лет'!J24</f>
        <v>2004</v>
      </c>
    </row>
    <row r="24" spans="1:10" ht="15" customHeight="1" x14ac:dyDescent="0.2">
      <c r="A24" s="254"/>
      <c r="B24" s="99" t="str">
        <f>'[1]7-11 лет'!B25</f>
        <v xml:space="preserve">Гуляш </v>
      </c>
      <c r="C24" s="121">
        <f>'[1]7-11 лет'!C25</f>
        <v>100</v>
      </c>
      <c r="D24" s="97">
        <f>'[1]7-11 лет'!D25</f>
        <v>12.8</v>
      </c>
      <c r="E24" s="97">
        <f>'[1]7-11 лет'!E25</f>
        <v>10.8</v>
      </c>
      <c r="F24" s="97">
        <f>'[1]7-11 лет'!F25</f>
        <v>4.9000000000000004</v>
      </c>
      <c r="G24" s="117">
        <f>'[1]7-11 лет'!G25</f>
        <v>168</v>
      </c>
      <c r="H24" s="156">
        <f>'[1]7-11 лет'!H25</f>
        <v>0.4</v>
      </c>
      <c r="I24" s="75">
        <f>'[1]7-11 лет'!I25</f>
        <v>437</v>
      </c>
      <c r="J24" s="168">
        <f>'[1]7-11 лет'!J25</f>
        <v>2004</v>
      </c>
    </row>
    <row r="25" spans="1:10" ht="15" customHeight="1" x14ac:dyDescent="0.2">
      <c r="A25" s="254"/>
      <c r="B25" s="103" t="str">
        <f>'[1]7-11 лет'!B26</f>
        <v>Рагу из овощей</v>
      </c>
      <c r="C25" s="75">
        <f>'[1]7-11 лет'!C26</f>
        <v>150</v>
      </c>
      <c r="D25" s="91">
        <f>'[1]7-11 лет'!D26</f>
        <v>2.8</v>
      </c>
      <c r="E25" s="91">
        <f>'[1]7-11 лет'!E26</f>
        <v>7.5</v>
      </c>
      <c r="F25" s="91">
        <f>'[1]7-11 лет'!F26</f>
        <v>15.6</v>
      </c>
      <c r="G25" s="75">
        <f>'[1]7-11 лет'!G26</f>
        <v>145.19999999999999</v>
      </c>
      <c r="H25" s="91">
        <f>'[1]7-11 лет'!H26</f>
        <v>1.3</v>
      </c>
      <c r="I25" s="82" t="str">
        <f>'[1]7-11 лет'!I26</f>
        <v>54-9г</v>
      </c>
      <c r="J25" s="102">
        <f>'[1]7-11 лет'!J26</f>
        <v>2021</v>
      </c>
    </row>
    <row r="26" spans="1:10" ht="15" customHeight="1" x14ac:dyDescent="0.2">
      <c r="A26" s="254"/>
      <c r="B26" s="77" t="str">
        <f>'[1]7-11 лет'!B27</f>
        <v>Компот из свежих яблок (без сахара)</v>
      </c>
      <c r="C26" s="78">
        <f>'[1]7-11 лет'!C27</f>
        <v>180</v>
      </c>
      <c r="D26" s="104">
        <f>'[1]7-11 лет'!D27</f>
        <v>0.1</v>
      </c>
      <c r="E26" s="116">
        <f>'[1]7-11 лет'!E27</f>
        <v>0.1</v>
      </c>
      <c r="F26" s="104">
        <f>'[1]7-11 лет'!F27</f>
        <v>4.5</v>
      </c>
      <c r="G26" s="105">
        <f>'[1]7-11 лет'!G27</f>
        <v>20.7</v>
      </c>
      <c r="H26" s="81">
        <f>'[1]7-11 лет'!H27</f>
        <v>0.3</v>
      </c>
      <c r="I26" s="106">
        <f>'[1]7-11 лет'!I27</f>
        <v>631</v>
      </c>
      <c r="J26" s="76">
        <f>'[1]7-11 лет'!J27</f>
        <v>2004</v>
      </c>
    </row>
    <row r="27" spans="1:10" ht="15" customHeight="1" x14ac:dyDescent="0.2">
      <c r="A27" s="254"/>
      <c r="B27" s="69" t="str">
        <f>'[1]7-11 лет'!B28</f>
        <v>Хлеб ржано-пшеничный обогащенный</v>
      </c>
      <c r="C27" s="70">
        <f>'[1]7-11 лет'!C28</f>
        <v>25</v>
      </c>
      <c r="D27" s="107">
        <f>'[1]7-11 лет'!D28</f>
        <v>1.65</v>
      </c>
      <c r="E27" s="72">
        <f>'[1]7-11 лет'!E28</f>
        <v>0.6</v>
      </c>
      <c r="F27" s="72">
        <f>'[1]7-11 лет'!F28</f>
        <v>8.5</v>
      </c>
      <c r="G27" s="108">
        <f>'[1]7-11 лет'!G28</f>
        <v>46</v>
      </c>
      <c r="H27" s="91">
        <f>'[1]7-11 лет'!H28</f>
        <v>0.7</v>
      </c>
      <c r="I27" s="109" t="str">
        <f>'[1]7-11 лет'!I28</f>
        <v>т/к</v>
      </c>
      <c r="J27" s="76" t="str">
        <f>'[1]7-11 лет'!J28</f>
        <v>т/к</v>
      </c>
    </row>
    <row r="28" spans="1:10" ht="15" customHeight="1" x14ac:dyDescent="0.2">
      <c r="A28" s="34" t="s">
        <v>8</v>
      </c>
      <c r="B28" s="110"/>
      <c r="C28" s="67">
        <f t="shared" ref="C28:H28" si="1">SUM(C22:C27)</f>
        <v>810</v>
      </c>
      <c r="D28" s="67">
        <f t="shared" si="1"/>
        <v>22.95</v>
      </c>
      <c r="E28" s="68">
        <f t="shared" si="1"/>
        <v>27.6</v>
      </c>
      <c r="F28" s="68">
        <f t="shared" si="1"/>
        <v>53.5</v>
      </c>
      <c r="G28" s="67">
        <f t="shared" si="1"/>
        <v>545.29999999999995</v>
      </c>
      <c r="H28" s="68">
        <f t="shared" si="1"/>
        <v>4.3</v>
      </c>
      <c r="I28" s="111"/>
      <c r="J28" s="112"/>
    </row>
    <row r="29" spans="1:10" ht="15" customHeight="1" x14ac:dyDescent="0.2">
      <c r="A29" s="18" t="s">
        <v>9</v>
      </c>
      <c r="B29" s="113"/>
      <c r="C29" s="114"/>
      <c r="D29" s="65">
        <f>D21+D28</f>
        <v>33.25</v>
      </c>
      <c r="E29" s="65">
        <f t="shared" ref="E29:H29" si="2">E21+E28</f>
        <v>43.800000000000004</v>
      </c>
      <c r="F29" s="65">
        <f t="shared" si="2"/>
        <v>74.400000000000006</v>
      </c>
      <c r="G29" s="92">
        <f t="shared" si="2"/>
        <v>816.4</v>
      </c>
      <c r="H29" s="92">
        <f t="shared" si="2"/>
        <v>6</v>
      </c>
      <c r="I29" s="115"/>
      <c r="J29" s="112"/>
    </row>
    <row r="30" spans="1:10" ht="15" customHeight="1" x14ac:dyDescent="0.25">
      <c r="A30" s="26" t="s">
        <v>23</v>
      </c>
      <c r="B30" s="23"/>
      <c r="C30" s="24"/>
      <c r="D30" s="24"/>
      <c r="E30" s="24"/>
      <c r="F30" s="24"/>
      <c r="G30" s="24"/>
      <c r="H30" s="52"/>
      <c r="I30" s="24"/>
      <c r="J30" s="23"/>
    </row>
    <row r="31" spans="1:10" ht="15" customHeight="1" x14ac:dyDescent="0.2">
      <c r="A31" s="254" t="s">
        <v>5</v>
      </c>
      <c r="B31" s="118" t="str">
        <f>'[1]7-11 лет'!B32</f>
        <v xml:space="preserve">Запеканка из творога </v>
      </c>
      <c r="C31" s="96">
        <f>'[1]7-11 лет'!C32</f>
        <v>180</v>
      </c>
      <c r="D31" s="97">
        <f>'[1]7-11 лет'!D32</f>
        <v>25.1</v>
      </c>
      <c r="E31" s="97">
        <f>'[1]7-11 лет'!E32</f>
        <v>9.6</v>
      </c>
      <c r="F31" s="97">
        <f>'[1]7-11 лет'!F32</f>
        <v>21.8</v>
      </c>
      <c r="G31" s="117">
        <f>'[1]7-11 лет'!G32</f>
        <v>268.8</v>
      </c>
      <c r="H31" s="119">
        <f>'[1]7-11 лет'!H32</f>
        <v>1.8</v>
      </c>
      <c r="I31" s="120" t="str">
        <f>'[1]7-11 лет'!I32</f>
        <v>54-1т</v>
      </c>
      <c r="J31" s="86">
        <f>'[1]7-11 лет'!J32</f>
        <v>2021</v>
      </c>
    </row>
    <row r="32" spans="1:10" ht="15" customHeight="1" x14ac:dyDescent="0.2">
      <c r="A32" s="254"/>
      <c r="B32" s="87" t="str">
        <f>'[1]7-11 лет'!B33</f>
        <v>Чай (без сахара)</v>
      </c>
      <c r="C32" s="70">
        <f>'[1]7-11 лет'!C33</f>
        <v>200</v>
      </c>
      <c r="D32" s="72">
        <f>'[1]7-11 лет'!D33</f>
        <v>0.1</v>
      </c>
      <c r="E32" s="70">
        <f>'[1]7-11 лет'!E33</f>
        <v>0</v>
      </c>
      <c r="F32" s="72">
        <f>'[1]7-11 лет'!F33</f>
        <v>0.1</v>
      </c>
      <c r="G32" s="70">
        <f>'[1]7-11 лет'!G33</f>
        <v>0.8</v>
      </c>
      <c r="H32" s="70">
        <f>'[1]7-11 лет'!H33</f>
        <v>0</v>
      </c>
      <c r="I32" s="78" t="str">
        <f>'[1]7-11 лет'!I33</f>
        <v>54-1гн</v>
      </c>
      <c r="J32" s="88">
        <f>'[1]7-11 лет'!J33</f>
        <v>2021</v>
      </c>
    </row>
    <row r="33" spans="1:10" ht="15" customHeight="1" x14ac:dyDescent="0.2">
      <c r="A33" s="254"/>
      <c r="B33" s="99" t="str">
        <f>'[1]7-11 лет'!B34</f>
        <v>Фрукт свежий</v>
      </c>
      <c r="C33" s="121">
        <f>'[1]7-11 лет'!C34</f>
        <v>130</v>
      </c>
      <c r="D33" s="122">
        <f>'[1]7-11 лет'!D34</f>
        <v>0.6</v>
      </c>
      <c r="E33" s="123">
        <f>'[1]7-11 лет'!E34</f>
        <v>0.6</v>
      </c>
      <c r="F33" s="123">
        <f>'[1]7-11 лет'!F34</f>
        <v>13.3</v>
      </c>
      <c r="G33" s="121">
        <f>'[1]7-11 лет'!G34</f>
        <v>61</v>
      </c>
      <c r="H33" s="123">
        <f>'[1]7-11 лет'!H34</f>
        <v>1.1000000000000001</v>
      </c>
      <c r="I33" s="123" t="str">
        <f>'[1]7-11 лет'!I34</f>
        <v>т/к</v>
      </c>
      <c r="J33" s="124" t="str">
        <f>'[1]7-11 лет'!J34</f>
        <v>т/к</v>
      </c>
    </row>
    <row r="34" spans="1:10" ht="15" customHeight="1" x14ac:dyDescent="0.2">
      <c r="A34" s="16" t="s">
        <v>7</v>
      </c>
      <c r="B34" s="125"/>
      <c r="C34" s="126">
        <f>SUM(C31:C33)</f>
        <v>510</v>
      </c>
      <c r="D34" s="127">
        <f t="shared" ref="D34:G34" si="3">SUM(D31:D33)</f>
        <v>25.800000000000004</v>
      </c>
      <c r="E34" s="127">
        <f t="shared" si="3"/>
        <v>10.199999999999999</v>
      </c>
      <c r="F34" s="127">
        <f t="shared" si="3"/>
        <v>35.200000000000003</v>
      </c>
      <c r="G34" s="126">
        <f t="shared" si="3"/>
        <v>330.6</v>
      </c>
      <c r="H34" s="127">
        <f t="shared" ref="H34" si="4">SUM(H31:H33)</f>
        <v>2.9000000000000004</v>
      </c>
      <c r="I34" s="127"/>
      <c r="J34" s="15"/>
    </row>
    <row r="35" spans="1:10" ht="15" customHeight="1" x14ac:dyDescent="0.2">
      <c r="A35" s="254" t="s">
        <v>10</v>
      </c>
      <c r="B35" s="103" t="str">
        <f>'[2]12 лет и старше'!B31</f>
        <v xml:space="preserve">Салат из свеклы отварной </v>
      </c>
      <c r="C35" s="82">
        <f>'[2]12 лет и старше'!C31</f>
        <v>100</v>
      </c>
      <c r="D35" s="91">
        <f>'[2]12 лет и старше'!D31</f>
        <v>1.5</v>
      </c>
      <c r="E35" s="91">
        <f>'[2]12 лет и старше'!E31</f>
        <v>5.5</v>
      </c>
      <c r="F35" s="91">
        <f>'[2]12 лет и старше'!F31</f>
        <v>8.3000000000000007</v>
      </c>
      <c r="G35" s="75">
        <f>'[2]12 лет и старше'!G31</f>
        <v>88</v>
      </c>
      <c r="H35" s="91">
        <v>0.7</v>
      </c>
      <c r="I35" s="128" t="str">
        <f>'[1]7-11 лет'!I36</f>
        <v>54-13p</v>
      </c>
      <c r="J35" s="129">
        <f>'[1]7-11 лет'!J36</f>
        <v>2021</v>
      </c>
    </row>
    <row r="36" spans="1:10" ht="15" customHeight="1" x14ac:dyDescent="0.2">
      <c r="A36" s="254"/>
      <c r="B36" s="103" t="str">
        <f>'[2]12 лет и старше'!B32</f>
        <v>Суп с макаронными изделиями и картофелем, с курицей</v>
      </c>
      <c r="C36" s="75">
        <f>'[2]12 лет и старше'!C32</f>
        <v>250</v>
      </c>
      <c r="D36" s="75">
        <f>'[2]12 лет и старше'!D32</f>
        <v>4.4000000000000004</v>
      </c>
      <c r="E36" s="91">
        <f>'[2]12 лет и старше'!E32</f>
        <v>5.3</v>
      </c>
      <c r="F36" s="91">
        <f>'[2]12 лет и старше'!F32</f>
        <v>22.9</v>
      </c>
      <c r="G36" s="82">
        <f>'[2]12 лет и старше'!G32</f>
        <v>157</v>
      </c>
      <c r="H36" s="91">
        <f>'[1]7-11 лет'!H37</f>
        <v>1.9</v>
      </c>
      <c r="I36" s="120">
        <f>'[1]7-11 лет'!I37</f>
        <v>140</v>
      </c>
      <c r="J36" s="129">
        <f>'[1]7-11 лет'!J37</f>
        <v>2004</v>
      </c>
    </row>
    <row r="37" spans="1:10" ht="15" customHeight="1" x14ac:dyDescent="0.2">
      <c r="A37" s="254"/>
      <c r="B37" s="103" t="str">
        <f>'[1]7-11 лет'!B38</f>
        <v>Рагу из мяса птицы</v>
      </c>
      <c r="C37" s="75">
        <f>'[1]7-11 лет'!C38</f>
        <v>250</v>
      </c>
      <c r="D37" s="91">
        <f>'[1]7-11 лет'!D38</f>
        <v>13.4</v>
      </c>
      <c r="E37" s="91">
        <f>'[1]7-11 лет'!E38</f>
        <v>12.5</v>
      </c>
      <c r="F37" s="82">
        <f>'[1]7-11 лет'!F38</f>
        <v>36.5</v>
      </c>
      <c r="G37" s="75">
        <f>'[1]7-11 лет'!G38</f>
        <v>310</v>
      </c>
      <c r="H37" s="75">
        <f>'[1]7-11 лет'!H38</f>
        <v>3</v>
      </c>
      <c r="I37" s="75" t="str">
        <f>'[1]7-11 лет'!I38</f>
        <v>54-22м</v>
      </c>
      <c r="J37" s="129">
        <f>'[1]7-11 лет'!J38</f>
        <v>2021</v>
      </c>
    </row>
    <row r="38" spans="1:10" ht="15" customHeight="1" x14ac:dyDescent="0.2">
      <c r="A38" s="254"/>
      <c r="B38" s="130" t="str">
        <f>'[1]7-11 лет'!B39</f>
        <v>Чай с лимоном (без сахара)</v>
      </c>
      <c r="C38" s="75">
        <f>'[1]7-11 лет'!C39</f>
        <v>205</v>
      </c>
      <c r="D38" s="91">
        <f>'[1]7-11 лет'!D39</f>
        <v>0.1</v>
      </c>
      <c r="E38" s="75">
        <f>'[1]7-11 лет'!E39</f>
        <v>0</v>
      </c>
      <c r="F38" s="104">
        <f>'[1]7-11 лет'!F39</f>
        <v>0.1</v>
      </c>
      <c r="G38" s="105">
        <f>'[1]7-11 лет'!G39</f>
        <v>1.4</v>
      </c>
      <c r="H38" s="212">
        <f>'[1]7-11 лет'!H39</f>
        <v>0</v>
      </c>
      <c r="I38" s="75" t="str">
        <f>'[1]7-11 лет'!I39</f>
        <v>54-27гн</v>
      </c>
      <c r="J38" s="131">
        <f>'[1]7-11 лет'!J39</f>
        <v>2021</v>
      </c>
    </row>
    <row r="39" spans="1:10" ht="15" customHeight="1" x14ac:dyDescent="0.2">
      <c r="A39" s="254"/>
      <c r="B39" s="103" t="str">
        <f>'[1]7-11 лет'!B40</f>
        <v>Хлеб ржано-пшеничный обогащенный</v>
      </c>
      <c r="C39" s="75">
        <f>'[1]7-11 лет'!C40</f>
        <v>25</v>
      </c>
      <c r="D39" s="96">
        <f>'[1]7-11 лет'!D40</f>
        <v>1.7</v>
      </c>
      <c r="E39" s="91">
        <f>'[1]7-11 лет'!E40</f>
        <v>0.6</v>
      </c>
      <c r="F39" s="91">
        <f>'[1]7-11 лет'!F40</f>
        <v>8.5</v>
      </c>
      <c r="G39" s="136">
        <f>'[1]7-11 лет'!G40</f>
        <v>46</v>
      </c>
      <c r="H39" s="132">
        <f>'[1]7-11 лет'!H40</f>
        <v>0.7</v>
      </c>
      <c r="I39" s="132" t="str">
        <f>'[1]7-11 лет'!I40</f>
        <v>т/к</v>
      </c>
      <c r="J39" s="109" t="str">
        <f>'[1]7-11 лет'!J40</f>
        <v>т/к</v>
      </c>
    </row>
    <row r="40" spans="1:10" ht="15" customHeight="1" x14ac:dyDescent="0.2">
      <c r="A40" s="16" t="s">
        <v>11</v>
      </c>
      <c r="B40" s="133"/>
      <c r="C40" s="126">
        <f t="shared" ref="C40:H40" si="5">SUM(C35:C39)</f>
        <v>830</v>
      </c>
      <c r="D40" s="127">
        <f t="shared" si="5"/>
        <v>21.1</v>
      </c>
      <c r="E40" s="127">
        <f t="shared" si="5"/>
        <v>23.900000000000002</v>
      </c>
      <c r="F40" s="127">
        <f t="shared" si="5"/>
        <v>76.3</v>
      </c>
      <c r="G40" s="126">
        <f t="shared" si="5"/>
        <v>602.4</v>
      </c>
      <c r="H40" s="127">
        <f t="shared" si="5"/>
        <v>6.3</v>
      </c>
      <c r="I40" s="127"/>
      <c r="J40" s="127"/>
    </row>
    <row r="41" spans="1:10" ht="15" customHeight="1" x14ac:dyDescent="0.2">
      <c r="A41" s="14" t="s">
        <v>12</v>
      </c>
      <c r="B41" s="133"/>
      <c r="C41" s="134"/>
      <c r="D41" s="66">
        <f>D34+D40</f>
        <v>46.900000000000006</v>
      </c>
      <c r="E41" s="66">
        <f t="shared" ref="E41:H41" si="6">E34+E40</f>
        <v>34.1</v>
      </c>
      <c r="F41" s="66">
        <f t="shared" si="6"/>
        <v>111.5</v>
      </c>
      <c r="G41" s="137">
        <f t="shared" si="6"/>
        <v>933</v>
      </c>
      <c r="H41" s="66">
        <f t="shared" si="6"/>
        <v>9.1999999999999993</v>
      </c>
      <c r="I41" s="66"/>
      <c r="J41" s="135"/>
    </row>
    <row r="42" spans="1:10" ht="15" customHeight="1" x14ac:dyDescent="0.25">
      <c r="A42" s="26" t="s">
        <v>24</v>
      </c>
      <c r="B42" s="23"/>
      <c r="C42" s="24"/>
      <c r="D42" s="24"/>
      <c r="E42" s="24"/>
      <c r="F42" s="24"/>
      <c r="G42" s="24"/>
      <c r="H42" s="24"/>
      <c r="I42" s="24"/>
      <c r="J42" s="24"/>
    </row>
    <row r="43" spans="1:10" ht="15" customHeight="1" x14ac:dyDescent="0.2">
      <c r="A43" s="254"/>
      <c r="B43" s="87" t="str">
        <f>'[1]7-11 лет'!B45</f>
        <v>Каша пшеничная молочная (без сахара)</v>
      </c>
      <c r="C43" s="70">
        <f>'[1]7-11 лет'!C45</f>
        <v>200</v>
      </c>
      <c r="D43" s="70">
        <f>'[1]7-11 лет'!D45</f>
        <v>7.8</v>
      </c>
      <c r="E43" s="72">
        <f>'[1]7-11 лет'!E45</f>
        <v>8.6999999999999993</v>
      </c>
      <c r="F43" s="89">
        <f>'[1]7-11 лет'!F45</f>
        <v>30</v>
      </c>
      <c r="G43" s="82">
        <f>'[1]7-11 лет'!G45</f>
        <v>236</v>
      </c>
      <c r="H43" s="90">
        <f>'[1]7-11 лет'!H45</f>
        <v>2.5</v>
      </c>
      <c r="I43" s="75">
        <f>'[1]7-11 лет'!I45</f>
        <v>297</v>
      </c>
      <c r="J43" s="102">
        <f>'[1]7-11 лет'!J45</f>
        <v>2004</v>
      </c>
    </row>
    <row r="44" spans="1:10" ht="15" customHeight="1" x14ac:dyDescent="0.2">
      <c r="A44" s="254"/>
      <c r="B44" s="87" t="str">
        <f t="shared" ref="B44:J44" si="7">B19</f>
        <v>Чай с лимоном (без сахара)</v>
      </c>
      <c r="C44" s="70">
        <f t="shared" si="7"/>
        <v>205</v>
      </c>
      <c r="D44" s="72">
        <f t="shared" si="7"/>
        <v>0.1</v>
      </c>
      <c r="E44" s="71">
        <f t="shared" si="7"/>
        <v>0</v>
      </c>
      <c r="F44" s="138">
        <f t="shared" si="7"/>
        <v>0.1</v>
      </c>
      <c r="G44" s="75">
        <f t="shared" si="7"/>
        <v>1.4</v>
      </c>
      <c r="H44" s="74">
        <f t="shared" si="7"/>
        <v>0</v>
      </c>
      <c r="I44" s="75" t="str">
        <f t="shared" si="7"/>
        <v>54-27гн</v>
      </c>
      <c r="J44" s="76">
        <f t="shared" si="7"/>
        <v>2021</v>
      </c>
    </row>
    <row r="45" spans="1:10" ht="15" customHeight="1" x14ac:dyDescent="0.2">
      <c r="A45" s="254"/>
      <c r="B45" s="87" t="str">
        <f t="shared" ref="B45" si="8">B20</f>
        <v>Хлеб ржано-пшеничный обогащенный</v>
      </c>
      <c r="C45" s="70">
        <v>25</v>
      </c>
      <c r="D45" s="72">
        <v>1.7</v>
      </c>
      <c r="E45" s="72">
        <v>0.6</v>
      </c>
      <c r="F45" s="138">
        <v>8.5</v>
      </c>
      <c r="G45" s="75">
        <v>45.5</v>
      </c>
      <c r="H45" s="139">
        <v>0.7</v>
      </c>
      <c r="I45" s="82" t="s">
        <v>43</v>
      </c>
      <c r="J45" s="76" t="str">
        <f>J20</f>
        <v>т/к</v>
      </c>
    </row>
    <row r="46" spans="1:10" ht="15" customHeight="1" x14ac:dyDescent="0.2">
      <c r="A46" s="254"/>
      <c r="B46" s="140" t="str">
        <f t="shared" ref="B46:J46" si="9">B33</f>
        <v>Фрукт свежий</v>
      </c>
      <c r="C46" s="141">
        <f t="shared" si="9"/>
        <v>130</v>
      </c>
      <c r="D46" s="142">
        <f t="shared" si="9"/>
        <v>0.6</v>
      </c>
      <c r="E46" s="142">
        <f t="shared" si="9"/>
        <v>0.6</v>
      </c>
      <c r="F46" s="143">
        <f t="shared" si="9"/>
        <v>13.3</v>
      </c>
      <c r="G46" s="144">
        <f t="shared" si="9"/>
        <v>61</v>
      </c>
      <c r="H46" s="145">
        <f t="shared" si="9"/>
        <v>1.1000000000000001</v>
      </c>
      <c r="I46" s="132" t="str">
        <f t="shared" si="9"/>
        <v>т/к</v>
      </c>
      <c r="J46" s="146" t="str">
        <f t="shared" si="9"/>
        <v>т/к</v>
      </c>
    </row>
    <row r="47" spans="1:10" ht="15" customHeight="1" x14ac:dyDescent="0.2">
      <c r="A47" s="34" t="s">
        <v>7</v>
      </c>
      <c r="B47" s="110"/>
      <c r="C47" s="67">
        <f>SUM(C43:C46)</f>
        <v>560</v>
      </c>
      <c r="D47" s="68">
        <f t="shared" ref="D47:H47" si="10">SUM(D43:D46)</f>
        <v>10.199999999999999</v>
      </c>
      <c r="E47" s="68">
        <f t="shared" si="10"/>
        <v>9.8999999999999986</v>
      </c>
      <c r="F47" s="68">
        <f t="shared" si="10"/>
        <v>51.900000000000006</v>
      </c>
      <c r="G47" s="67">
        <f t="shared" si="10"/>
        <v>343.9</v>
      </c>
      <c r="H47" s="68">
        <f t="shared" si="10"/>
        <v>4.3000000000000007</v>
      </c>
      <c r="I47" s="127"/>
      <c r="J47" s="147"/>
    </row>
    <row r="48" spans="1:10" ht="24" customHeight="1" x14ac:dyDescent="0.25">
      <c r="A48" s="255" t="s">
        <v>10</v>
      </c>
      <c r="B48" s="148" t="s">
        <v>58</v>
      </c>
      <c r="C48" s="3">
        <f>'[3]12 лет и старше'!C49</f>
        <v>100</v>
      </c>
      <c r="D48" s="4">
        <v>1.7</v>
      </c>
      <c r="E48" s="4">
        <v>6.5</v>
      </c>
      <c r="F48" s="5">
        <v>9.3000000000000007</v>
      </c>
      <c r="G48" s="2">
        <v>96</v>
      </c>
      <c r="H48" s="51">
        <v>0.7</v>
      </c>
      <c r="I48" s="2">
        <v>45</v>
      </c>
      <c r="J48" s="38">
        <v>2004</v>
      </c>
    </row>
    <row r="49" spans="1:10" ht="15" customHeight="1" x14ac:dyDescent="0.2">
      <c r="A49" s="256"/>
      <c r="B49" s="87" t="str">
        <f>'[3]12 лет и старше'!B50</f>
        <v>Рассольник ленинградский с курицей и сметаной</v>
      </c>
      <c r="C49" s="70">
        <f>'[3]12 лет и старше'!C50</f>
        <v>255</v>
      </c>
      <c r="D49" s="70">
        <v>6</v>
      </c>
      <c r="E49" s="72">
        <v>8.1</v>
      </c>
      <c r="F49" s="138">
        <v>27.1</v>
      </c>
      <c r="G49" s="75">
        <v>205</v>
      </c>
      <c r="H49" s="139">
        <v>2.2000000000000002</v>
      </c>
      <c r="I49" s="82">
        <v>132</v>
      </c>
      <c r="J49" s="149">
        <v>2004</v>
      </c>
    </row>
    <row r="50" spans="1:10" ht="15" customHeight="1" x14ac:dyDescent="0.2">
      <c r="A50" s="256"/>
      <c r="B50" s="87" t="str">
        <f>'[2]12 лет и старше'!B45</f>
        <v>Шницель мясной рубленый с соусом томатным</v>
      </c>
      <c r="C50" s="96">
        <f>'[2]12 лет и старше'!C45</f>
        <v>110</v>
      </c>
      <c r="D50" s="97">
        <f>'[2]12 лет и старше'!D45</f>
        <v>16.2</v>
      </c>
      <c r="E50" s="117">
        <f>'[2]12 лет и старше'!E45</f>
        <v>13</v>
      </c>
      <c r="F50" s="97">
        <f>'[2]12 лет и старше'!F45</f>
        <v>13.9</v>
      </c>
      <c r="G50" s="117">
        <f>'[2]12 лет и старше'!G45</f>
        <v>252</v>
      </c>
      <c r="H50" s="221">
        <v>1.1000000000000001</v>
      </c>
      <c r="I50" s="222">
        <v>451</v>
      </c>
      <c r="J50" s="150">
        <v>2004</v>
      </c>
    </row>
    <row r="51" spans="1:10" ht="15" customHeight="1" x14ac:dyDescent="0.2">
      <c r="A51" s="256"/>
      <c r="B51" s="103" t="str">
        <f>'[1]7-11 лет'!B53</f>
        <v>Картофель отварной</v>
      </c>
      <c r="C51" s="75">
        <f>'[1]7-11 лет'!C53</f>
        <v>150</v>
      </c>
      <c r="D51" s="91">
        <f>'[1]7-11 лет'!D53</f>
        <v>1.2</v>
      </c>
      <c r="E51" s="91">
        <f>'[1]7-11 лет'!E53</f>
        <v>2.4</v>
      </c>
      <c r="F51" s="91">
        <f>'[1]7-11 лет'!F53</f>
        <v>9.3000000000000007</v>
      </c>
      <c r="G51" s="75">
        <f>'[1]7-11 лет'!G53</f>
        <v>65.2</v>
      </c>
      <c r="H51" s="91">
        <f>'[1]7-11 лет'!H53</f>
        <v>0.8</v>
      </c>
      <c r="I51" s="82">
        <f>'[1]7-11 лет'!I53</f>
        <v>203</v>
      </c>
      <c r="J51" s="102">
        <f>'[1]7-11 лет'!J53</f>
        <v>2004</v>
      </c>
    </row>
    <row r="52" spans="1:10" ht="15" customHeight="1" x14ac:dyDescent="0.2">
      <c r="A52" s="256"/>
      <c r="B52" s="87" t="str">
        <f>'[1]7-11 лет'!B54</f>
        <v>Компот из смеси сухофруктов (без сахара)</v>
      </c>
      <c r="C52" s="121">
        <f>'[1]7-11 лет'!C54</f>
        <v>180</v>
      </c>
      <c r="D52" s="123">
        <f>'[1]7-11 лет'!D54</f>
        <v>0.1</v>
      </c>
      <c r="E52" s="122">
        <f>'[1]7-11 лет'!E54</f>
        <v>0.1</v>
      </c>
      <c r="F52" s="104">
        <f>'[1]7-11 лет'!F54</f>
        <v>4.5</v>
      </c>
      <c r="G52" s="105">
        <f>'[1]7-11 лет'!G54</f>
        <v>20.7</v>
      </c>
      <c r="H52" s="81">
        <f>'[1]7-11 лет'!H54</f>
        <v>0.3</v>
      </c>
      <c r="I52" s="78">
        <f>'[1]7-11 лет'!I54</f>
        <v>639</v>
      </c>
      <c r="J52" s="102">
        <f>'[1]7-11 лет'!J54</f>
        <v>2004</v>
      </c>
    </row>
    <row r="53" spans="1:10" ht="15" customHeight="1" x14ac:dyDescent="0.2">
      <c r="A53" s="257"/>
      <c r="B53" s="87" t="str">
        <f>B20</f>
        <v>Хлеб ржано-пшеничный обогащенный</v>
      </c>
      <c r="C53" s="70">
        <v>25</v>
      </c>
      <c r="D53" s="107">
        <v>1.7</v>
      </c>
      <c r="E53" s="72">
        <v>0.6</v>
      </c>
      <c r="F53" s="138">
        <v>8.5</v>
      </c>
      <c r="G53" s="75">
        <v>46</v>
      </c>
      <c r="H53" s="90">
        <v>0.7</v>
      </c>
      <c r="I53" s="91" t="s">
        <v>43</v>
      </c>
      <c r="J53" s="76" t="str">
        <f>J20</f>
        <v>т/к</v>
      </c>
    </row>
    <row r="54" spans="1:10" ht="15" customHeight="1" x14ac:dyDescent="0.2">
      <c r="A54" s="34" t="s">
        <v>11</v>
      </c>
      <c r="B54" s="110"/>
      <c r="C54" s="67">
        <f>SUM(C48:C53)</f>
        <v>820</v>
      </c>
      <c r="D54" s="68">
        <f t="shared" ref="D54:H54" si="11">SUM(D48:D53)</f>
        <v>26.9</v>
      </c>
      <c r="E54" s="68">
        <f t="shared" si="11"/>
        <v>30.700000000000003</v>
      </c>
      <c r="F54" s="68">
        <f t="shared" si="11"/>
        <v>72.600000000000009</v>
      </c>
      <c r="G54" s="67">
        <f t="shared" si="11"/>
        <v>684.90000000000009</v>
      </c>
      <c r="H54" s="68">
        <f t="shared" si="11"/>
        <v>5.8</v>
      </c>
      <c r="I54" s="153"/>
      <c r="J54" s="154"/>
    </row>
    <row r="55" spans="1:10" ht="15" customHeight="1" x14ac:dyDescent="0.2">
      <c r="A55" s="18" t="s">
        <v>20</v>
      </c>
      <c r="B55" s="113"/>
      <c r="C55" s="63"/>
      <c r="D55" s="63">
        <f t="shared" ref="D55:H55" si="12">D47+D54</f>
        <v>37.099999999999994</v>
      </c>
      <c r="E55" s="63">
        <f t="shared" si="12"/>
        <v>40.6</v>
      </c>
      <c r="F55" s="63">
        <f t="shared" si="12"/>
        <v>124.50000000000001</v>
      </c>
      <c r="G55" s="64">
        <f t="shared" si="12"/>
        <v>1028.8000000000002</v>
      </c>
      <c r="H55" s="63">
        <f t="shared" si="12"/>
        <v>10.100000000000001</v>
      </c>
      <c r="I55" s="66"/>
      <c r="J55" s="155"/>
    </row>
    <row r="56" spans="1:10" ht="15" customHeight="1" x14ac:dyDescent="0.25">
      <c r="A56" s="26" t="s">
        <v>25</v>
      </c>
      <c r="B56" s="23"/>
      <c r="C56" s="24"/>
      <c r="D56" s="24"/>
      <c r="E56" s="24"/>
      <c r="F56" s="24"/>
      <c r="G56" s="24"/>
      <c r="H56" s="52"/>
      <c r="I56" s="24"/>
      <c r="J56" s="23"/>
    </row>
    <row r="57" spans="1:10" ht="15" customHeight="1" x14ac:dyDescent="0.2">
      <c r="A57" s="254" t="s">
        <v>5</v>
      </c>
      <c r="B57" s="69" t="str">
        <f>'[1]7-11 лет'!B59</f>
        <v>Каша овсяная молочная вязкая (без сахара)</v>
      </c>
      <c r="C57" s="70">
        <f>'[1]7-11 лет'!C59</f>
        <v>200</v>
      </c>
      <c r="D57" s="71">
        <f>'[1]7-11 лет'!D59</f>
        <v>8.5</v>
      </c>
      <c r="E57" s="72">
        <f>'[1]7-11 лет'!E59</f>
        <v>11.4</v>
      </c>
      <c r="F57" s="70">
        <f>'[1]7-11 лет'!F59</f>
        <v>24</v>
      </c>
      <c r="G57" s="73">
        <f>'[1]7-11 лет'!G59</f>
        <v>240</v>
      </c>
      <c r="H57" s="74">
        <f>'[1]7-11 лет'!H59</f>
        <v>2</v>
      </c>
      <c r="I57" s="75">
        <f>'[1]7-11 лет'!I59</f>
        <v>302</v>
      </c>
      <c r="J57" s="76">
        <f>'[1]7-11 лет'!J59</f>
        <v>2004</v>
      </c>
    </row>
    <row r="58" spans="1:10" ht="15" customHeight="1" x14ac:dyDescent="0.2">
      <c r="A58" s="254"/>
      <c r="B58" s="87" t="str">
        <f t="shared" ref="B58:J58" si="13">B32</f>
        <v>Чай (без сахара)</v>
      </c>
      <c r="C58" s="96">
        <f t="shared" si="13"/>
        <v>200</v>
      </c>
      <c r="D58" s="97">
        <f t="shared" si="13"/>
        <v>0.1</v>
      </c>
      <c r="E58" s="117">
        <f t="shared" si="13"/>
        <v>0</v>
      </c>
      <c r="F58" s="117">
        <f t="shared" si="13"/>
        <v>0.1</v>
      </c>
      <c r="G58" s="117">
        <f t="shared" si="13"/>
        <v>0.8</v>
      </c>
      <c r="H58" s="89">
        <f t="shared" si="13"/>
        <v>0</v>
      </c>
      <c r="I58" s="75" t="str">
        <f t="shared" si="13"/>
        <v>54-1гн</v>
      </c>
      <c r="J58" s="76">
        <f t="shared" si="13"/>
        <v>2021</v>
      </c>
    </row>
    <row r="59" spans="1:10" ht="15" customHeight="1" x14ac:dyDescent="0.2">
      <c r="A59" s="254"/>
      <c r="B59" s="158" t="str">
        <f t="shared" ref="B59:J59" si="14">B20</f>
        <v>Хлеб ржано-пшеничный обогащенный</v>
      </c>
      <c r="C59" s="75">
        <v>25</v>
      </c>
      <c r="D59" s="159">
        <v>1.7</v>
      </c>
      <c r="E59" s="159">
        <v>0.6</v>
      </c>
      <c r="F59" s="159">
        <v>8.5</v>
      </c>
      <c r="G59" s="151">
        <v>46</v>
      </c>
      <c r="H59" s="160">
        <v>0.7</v>
      </c>
      <c r="I59" s="159" t="str">
        <f t="shared" si="14"/>
        <v>т/к</v>
      </c>
      <c r="J59" s="102" t="str">
        <f t="shared" si="14"/>
        <v>т/к</v>
      </c>
    </row>
    <row r="60" spans="1:10" ht="15" customHeight="1" x14ac:dyDescent="0.2">
      <c r="A60" s="254"/>
      <c r="B60" s="158" t="s">
        <v>57</v>
      </c>
      <c r="C60" s="75">
        <v>130</v>
      </c>
      <c r="D60" s="96">
        <v>0.6</v>
      </c>
      <c r="E60" s="96">
        <v>0.6</v>
      </c>
      <c r="F60" s="96">
        <v>13.3</v>
      </c>
      <c r="G60" s="96">
        <v>61</v>
      </c>
      <c r="H60" s="90">
        <v>1.1000000000000001</v>
      </c>
      <c r="I60" s="91" t="s">
        <v>43</v>
      </c>
      <c r="J60" s="102" t="s">
        <v>43</v>
      </c>
    </row>
    <row r="61" spans="1:10" ht="15" customHeight="1" x14ac:dyDescent="0.2">
      <c r="A61" s="34" t="s">
        <v>7</v>
      </c>
      <c r="B61" s="161"/>
      <c r="C61" s="162">
        <f t="shared" ref="C61:H61" si="15">SUM(C57:C60)</f>
        <v>555</v>
      </c>
      <c r="D61" s="163">
        <f t="shared" si="15"/>
        <v>10.899999999999999</v>
      </c>
      <c r="E61" s="163">
        <f t="shared" si="15"/>
        <v>12.6</v>
      </c>
      <c r="F61" s="163">
        <f t="shared" si="15"/>
        <v>45.900000000000006</v>
      </c>
      <c r="G61" s="162">
        <f t="shared" si="15"/>
        <v>347.8</v>
      </c>
      <c r="H61" s="163">
        <f t="shared" si="15"/>
        <v>3.8000000000000003</v>
      </c>
      <c r="I61" s="164"/>
      <c r="J61" s="165"/>
    </row>
    <row r="62" spans="1:10" ht="15" customHeight="1" x14ac:dyDescent="0.2">
      <c r="A62" s="254" t="s">
        <v>10</v>
      </c>
      <c r="B62" s="166" t="str">
        <f>'[2]12 лет и старше'!B56</f>
        <v>Винегрет овощной</v>
      </c>
      <c r="C62" s="70">
        <f>'[2]12 лет и старше'!C56</f>
        <v>100</v>
      </c>
      <c r="D62" s="72">
        <f>'[2]12 лет и старше'!D56</f>
        <v>1.4</v>
      </c>
      <c r="E62" s="72">
        <f>'[2]12 лет и старше'!E56</f>
        <v>8.1999999999999993</v>
      </c>
      <c r="F62" s="72">
        <f>'[2]12 лет и старше'!F56</f>
        <v>9.9</v>
      </c>
      <c r="G62" s="213">
        <f>'[2]12 лет и старше'!G56</f>
        <v>142</v>
      </c>
      <c r="H62" s="72">
        <v>0.9</v>
      </c>
      <c r="I62" s="121">
        <f>'[1]7-11 лет'!I64</f>
        <v>71</v>
      </c>
      <c r="J62" s="88">
        <f>'[1]7-11 лет'!J64</f>
        <v>2004</v>
      </c>
    </row>
    <row r="63" spans="1:10" ht="15" customHeight="1" x14ac:dyDescent="0.2">
      <c r="A63" s="254"/>
      <c r="B63" s="220" t="str">
        <f>'[2]12 лет и старше'!B57</f>
        <v>Щи из свежей капусты с картофелем и сметаной, с курицей</v>
      </c>
      <c r="C63" s="223">
        <f>'[2]12 лет и старше'!C57</f>
        <v>255</v>
      </c>
      <c r="D63" s="97">
        <f>'[2]12 лет и старше'!D57</f>
        <v>2.6</v>
      </c>
      <c r="E63" s="97">
        <f>'[2]12 лет и старше'!E57</f>
        <v>8.4</v>
      </c>
      <c r="F63" s="117">
        <f>'[2]12 лет и старше'!F57</f>
        <v>16</v>
      </c>
      <c r="G63" s="117">
        <f>'[2]12 лет и старше'!G57</f>
        <v>149</v>
      </c>
      <c r="H63" s="224">
        <v>1.3</v>
      </c>
      <c r="I63" s="96">
        <f>'[1]7-11 лет'!I65</f>
        <v>124</v>
      </c>
      <c r="J63" s="167">
        <f>'[1]7-11 лет'!J65</f>
        <v>2004</v>
      </c>
    </row>
    <row r="64" spans="1:10" ht="15" customHeight="1" x14ac:dyDescent="0.2">
      <c r="A64" s="254"/>
      <c r="B64" s="99" t="str">
        <f>'[1]7-11 лет'!B66</f>
        <v>Печень по-строгановски (70/30)</v>
      </c>
      <c r="C64" s="121">
        <f>'[1]7-11 лет'!C66</f>
        <v>100</v>
      </c>
      <c r="D64" s="95">
        <f>'[1]7-11 лет'!D66</f>
        <v>17</v>
      </c>
      <c r="E64" s="94">
        <f>'[1]7-11 лет'!E66</f>
        <v>11.55</v>
      </c>
      <c r="F64" s="95">
        <f>'[1]7-11 лет'!F66</f>
        <v>1.98</v>
      </c>
      <c r="G64" s="95">
        <f>'[1]7-11 лет'!G66</f>
        <v>180</v>
      </c>
      <c r="H64" s="156">
        <f>'[1]7-11 лет'!H66</f>
        <v>0.2</v>
      </c>
      <c r="I64" s="75">
        <f>'[1]7-11 лет'!I66</f>
        <v>431</v>
      </c>
      <c r="J64" s="168">
        <f>'[1]7-11 лет'!J66</f>
        <v>2004</v>
      </c>
    </row>
    <row r="65" spans="1:10" ht="15" customHeight="1" x14ac:dyDescent="0.2">
      <c r="A65" s="254"/>
      <c r="B65" s="103" t="str">
        <f>'[1]7-11 лет'!B67</f>
        <v>Каша гречневая рассыпчатая</v>
      </c>
      <c r="C65" s="75">
        <f>'[1]7-11 лет'!C67</f>
        <v>150</v>
      </c>
      <c r="D65" s="94">
        <f>'[1]7-11 лет'!D67</f>
        <v>8.4</v>
      </c>
      <c r="E65" s="94">
        <f>'[1]7-11 лет'!E67</f>
        <v>5.52</v>
      </c>
      <c r="F65" s="94">
        <f>'[1]7-11 лет'!F67</f>
        <v>36.799999999999997</v>
      </c>
      <c r="G65" s="95">
        <f>'[1]7-11 лет'!G67</f>
        <v>234</v>
      </c>
      <c r="H65" s="75">
        <f>'[1]7-11 лет'!H67</f>
        <v>3</v>
      </c>
      <c r="I65" s="169">
        <f>'[1]7-11 лет'!I67</f>
        <v>297</v>
      </c>
      <c r="J65" s="170">
        <f>'[1]7-11 лет'!J67</f>
        <v>2004</v>
      </c>
    </row>
    <row r="66" spans="1:10" ht="15" customHeight="1" x14ac:dyDescent="0.2">
      <c r="A66" s="254"/>
      <c r="B66" s="220" t="str">
        <f>'[1]7-11 лет'!B68</f>
        <v>Чай с лимоном (без сахара)</v>
      </c>
      <c r="C66" s="96">
        <f>'[1]7-11 лет'!C68</f>
        <v>205</v>
      </c>
      <c r="D66" s="97">
        <f>'[1]7-11 лет'!D68</f>
        <v>0.1</v>
      </c>
      <c r="E66" s="247">
        <f>'[1]7-11 лет'!E68</f>
        <v>0</v>
      </c>
      <c r="F66" s="195">
        <f>'[1]7-11 лет'!F68</f>
        <v>0.1</v>
      </c>
      <c r="G66" s="192">
        <f>'[1]7-11 лет'!G68</f>
        <v>1.4</v>
      </c>
      <c r="H66" s="222">
        <f>'[1]7-11 лет'!H68</f>
        <v>0</v>
      </c>
      <c r="I66" s="222" t="str">
        <f>'[1]7-11 лет'!I68</f>
        <v>54-27гн</v>
      </c>
      <c r="J66" s="129">
        <f>'[1]7-11 лет'!J68</f>
        <v>2021</v>
      </c>
    </row>
    <row r="67" spans="1:10" ht="15" customHeight="1" x14ac:dyDescent="0.2">
      <c r="A67" s="254"/>
      <c r="B67" s="171" t="str">
        <f>'[1]7-11 лет'!B69</f>
        <v>Хлеб ржано-пшеничный обогащенный</v>
      </c>
      <c r="C67" s="78">
        <f>'[1]7-11 лет'!C69</f>
        <v>25</v>
      </c>
      <c r="D67" s="172">
        <f>'[1]7-11 лет'!D69</f>
        <v>1.7</v>
      </c>
      <c r="E67" s="157">
        <f>'[1]7-11 лет'!E69</f>
        <v>0.6</v>
      </c>
      <c r="F67" s="91">
        <f>'[1]7-11 лет'!F69</f>
        <v>8.5</v>
      </c>
      <c r="G67" s="193">
        <f>'[1]7-11 лет'!G69</f>
        <v>46</v>
      </c>
      <c r="H67" s="173">
        <f>'[1]7-11 лет'!H69</f>
        <v>0.7</v>
      </c>
      <c r="I67" s="174" t="str">
        <f>'[1]7-11 лет'!I69</f>
        <v>т/к</v>
      </c>
      <c r="J67" s="174" t="str">
        <f>'[1]7-11 лет'!J69</f>
        <v>т/к</v>
      </c>
    </row>
    <row r="68" spans="1:10" ht="15" customHeight="1" x14ac:dyDescent="0.2">
      <c r="A68" s="34" t="s">
        <v>11</v>
      </c>
      <c r="B68" s="113"/>
      <c r="C68" s="175">
        <f t="shared" ref="C68:H68" si="16">SUM(C62:C67)</f>
        <v>835</v>
      </c>
      <c r="D68" s="176">
        <f t="shared" si="16"/>
        <v>31.2</v>
      </c>
      <c r="E68" s="176">
        <f t="shared" si="16"/>
        <v>34.270000000000003</v>
      </c>
      <c r="F68" s="194">
        <f t="shared" si="16"/>
        <v>73.279999999999987</v>
      </c>
      <c r="G68" s="175">
        <f t="shared" si="16"/>
        <v>752.4</v>
      </c>
      <c r="H68" s="176">
        <f t="shared" si="16"/>
        <v>6.1000000000000005</v>
      </c>
      <c r="I68" s="176"/>
      <c r="J68" s="177"/>
    </row>
    <row r="69" spans="1:10" ht="14.25" customHeight="1" x14ac:dyDescent="0.2">
      <c r="A69" s="14" t="s">
        <v>21</v>
      </c>
      <c r="B69" s="125"/>
      <c r="C69" s="137"/>
      <c r="D69" s="66">
        <f t="shared" ref="D69:H69" si="17">D61+D68</f>
        <v>42.099999999999994</v>
      </c>
      <c r="E69" s="66">
        <f t="shared" si="17"/>
        <v>46.870000000000005</v>
      </c>
      <c r="F69" s="66">
        <f t="shared" si="17"/>
        <v>119.17999999999999</v>
      </c>
      <c r="G69" s="137">
        <f t="shared" si="17"/>
        <v>1100.2</v>
      </c>
      <c r="H69" s="66">
        <f t="shared" si="17"/>
        <v>9.9</v>
      </c>
      <c r="I69" s="62"/>
      <c r="J69" s="135"/>
    </row>
    <row r="70" spans="1:10" ht="14.25" customHeight="1" x14ac:dyDescent="0.25">
      <c r="A70" s="26" t="s">
        <v>30</v>
      </c>
      <c r="B70" s="23"/>
      <c r="C70" s="24"/>
      <c r="D70" s="24"/>
      <c r="E70" s="24"/>
      <c r="F70" s="24"/>
      <c r="G70" s="24"/>
      <c r="H70" s="24"/>
      <c r="I70" s="24"/>
      <c r="J70" s="24"/>
    </row>
    <row r="71" spans="1:10" ht="15" customHeight="1" x14ac:dyDescent="0.2">
      <c r="A71" s="254" t="s">
        <v>5</v>
      </c>
      <c r="B71" s="87" t="str">
        <f>'[1]7-11 лет'!B18</f>
        <v>Каша пшенная молочная (без сахара)</v>
      </c>
      <c r="C71" s="70">
        <f>'[1]7-11 лет'!C18</f>
        <v>200</v>
      </c>
      <c r="D71" s="97">
        <f>'[1]7-11 лет'!D18</f>
        <v>7</v>
      </c>
      <c r="E71" s="97">
        <f>'[1]7-11 лет'!E18</f>
        <v>8.6199999999999992</v>
      </c>
      <c r="F71" s="97">
        <f>'[1]7-11 лет'!F18</f>
        <v>33.11</v>
      </c>
      <c r="G71" s="117">
        <f>'[1]7-11 лет'!G18</f>
        <v>238</v>
      </c>
      <c r="H71" s="138">
        <f>'[1]7-11 лет'!H18</f>
        <v>2.7</v>
      </c>
      <c r="I71" s="89">
        <f>'[1]7-11 лет'!I18</f>
        <v>311</v>
      </c>
      <c r="J71" s="88">
        <f>'[1]7-11 лет'!J18</f>
        <v>2004</v>
      </c>
    </row>
    <row r="72" spans="1:10" ht="15" customHeight="1" x14ac:dyDescent="0.2">
      <c r="A72" s="254"/>
      <c r="B72" s="87" t="str">
        <f>'[1]7-11 лет'!B19</f>
        <v>Яйцо вареное</v>
      </c>
      <c r="C72" s="70">
        <f>'[1]7-11 лет'!C19</f>
        <v>40</v>
      </c>
      <c r="D72" s="72">
        <f>'[1]7-11 лет'!D19</f>
        <v>4.8</v>
      </c>
      <c r="E72" s="70">
        <f>'[1]7-11 лет'!E19</f>
        <v>4</v>
      </c>
      <c r="F72" s="72">
        <f>'[1]7-11 лет'!F19</f>
        <v>0.3</v>
      </c>
      <c r="G72" s="70">
        <f>'[1]7-11 лет'!G19</f>
        <v>57</v>
      </c>
      <c r="H72" s="89">
        <f>'[1]7-11 лет'!H19</f>
        <v>0</v>
      </c>
      <c r="I72" s="75">
        <f>'[1]7-11 лет'!I19</f>
        <v>337</v>
      </c>
      <c r="J72" s="178">
        <f>'[1]7-11 лет'!J19</f>
        <v>2004</v>
      </c>
    </row>
    <row r="73" spans="1:10" ht="15" customHeight="1" x14ac:dyDescent="0.2">
      <c r="A73" s="254"/>
      <c r="B73" s="87" t="str">
        <f t="shared" ref="B73:J73" si="18">B18</f>
        <v>Масло сливочное</v>
      </c>
      <c r="C73" s="70">
        <f t="shared" si="18"/>
        <v>10</v>
      </c>
      <c r="D73" s="107">
        <f t="shared" si="18"/>
        <v>0.1</v>
      </c>
      <c r="E73" s="107">
        <f t="shared" si="18"/>
        <v>8.3000000000000007</v>
      </c>
      <c r="F73" s="107">
        <f t="shared" si="18"/>
        <v>0.1</v>
      </c>
      <c r="G73" s="191">
        <f t="shared" si="18"/>
        <v>75</v>
      </c>
      <c r="H73" s="249">
        <f t="shared" si="18"/>
        <v>0</v>
      </c>
      <c r="I73" s="178">
        <f t="shared" si="18"/>
        <v>487</v>
      </c>
      <c r="J73" s="178">
        <f t="shared" si="18"/>
        <v>2011</v>
      </c>
    </row>
    <row r="74" spans="1:10" ht="15" customHeight="1" x14ac:dyDescent="0.2">
      <c r="A74" s="254"/>
      <c r="B74" s="99" t="str">
        <f t="shared" ref="B74:J74" si="19">B19</f>
        <v>Чай с лимоном (без сахара)</v>
      </c>
      <c r="C74" s="121">
        <f t="shared" si="19"/>
        <v>205</v>
      </c>
      <c r="D74" s="122">
        <f t="shared" si="19"/>
        <v>0.1</v>
      </c>
      <c r="E74" s="219">
        <f t="shared" si="19"/>
        <v>0</v>
      </c>
      <c r="F74" s="122">
        <f t="shared" si="19"/>
        <v>0.1</v>
      </c>
      <c r="G74" s="219">
        <f t="shared" si="19"/>
        <v>1.4</v>
      </c>
      <c r="H74" s="250">
        <f t="shared" si="19"/>
        <v>0</v>
      </c>
      <c r="I74" s="124" t="str">
        <f t="shared" si="19"/>
        <v>54-27гн</v>
      </c>
      <c r="J74" s="124">
        <f t="shared" si="19"/>
        <v>2021</v>
      </c>
    </row>
    <row r="75" spans="1:10" ht="15" customHeight="1" x14ac:dyDescent="0.2">
      <c r="A75" s="254"/>
      <c r="B75" s="99" t="str">
        <f t="shared" ref="B75:J75" si="20">B20</f>
        <v>Хлеб ржано-пшеничный обогащенный</v>
      </c>
      <c r="C75" s="121">
        <f t="shared" si="20"/>
        <v>25</v>
      </c>
      <c r="D75" s="122">
        <f t="shared" si="20"/>
        <v>1.7</v>
      </c>
      <c r="E75" s="123">
        <f t="shared" si="20"/>
        <v>0.6</v>
      </c>
      <c r="F75" s="123">
        <f t="shared" si="20"/>
        <v>8.5</v>
      </c>
      <c r="G75" s="121">
        <f t="shared" si="20"/>
        <v>45.5</v>
      </c>
      <c r="H75" s="123">
        <f t="shared" si="20"/>
        <v>0.7</v>
      </c>
      <c r="I75" s="124" t="str">
        <f t="shared" si="20"/>
        <v>т/к</v>
      </c>
      <c r="J75" s="124" t="str">
        <f t="shared" si="20"/>
        <v>т/к</v>
      </c>
    </row>
    <row r="76" spans="1:10" ht="15" customHeight="1" x14ac:dyDescent="0.2">
      <c r="A76" s="18" t="s">
        <v>7</v>
      </c>
      <c r="B76" s="110"/>
      <c r="C76" s="67">
        <f t="shared" ref="C76:H76" si="21">SUM(C71:C75)</f>
        <v>480</v>
      </c>
      <c r="D76" s="68">
        <f t="shared" si="21"/>
        <v>13.7</v>
      </c>
      <c r="E76" s="68">
        <f t="shared" si="21"/>
        <v>21.520000000000003</v>
      </c>
      <c r="F76" s="68">
        <f t="shared" si="21"/>
        <v>42.11</v>
      </c>
      <c r="G76" s="67">
        <f t="shared" si="21"/>
        <v>416.9</v>
      </c>
      <c r="H76" s="68">
        <f t="shared" si="21"/>
        <v>3.4000000000000004</v>
      </c>
      <c r="I76" s="68"/>
      <c r="J76" s="165"/>
    </row>
    <row r="77" spans="1:10" ht="16.5" customHeight="1" x14ac:dyDescent="0.2">
      <c r="A77" s="254" t="s">
        <v>10</v>
      </c>
      <c r="B77" s="87" t="str">
        <f>B22</f>
        <v>Морковь тертая (с 01.03.заменяется на блюдо икра морковная)</v>
      </c>
      <c r="C77" s="96">
        <v>100</v>
      </c>
      <c r="D77" s="117">
        <v>2</v>
      </c>
      <c r="E77" s="97">
        <v>0.2</v>
      </c>
      <c r="F77" s="117">
        <v>4</v>
      </c>
      <c r="G77" s="98">
        <v>16.399999999999999</v>
      </c>
      <c r="H77" s="96">
        <v>0.3</v>
      </c>
      <c r="I77" s="96" t="s">
        <v>55</v>
      </c>
      <c r="J77" s="88" t="s">
        <v>56</v>
      </c>
    </row>
    <row r="78" spans="1:10" ht="15" customHeight="1" x14ac:dyDescent="0.2">
      <c r="A78" s="254"/>
      <c r="B78" s="87" t="str">
        <f>'[3]12 лет и старше'!B78</f>
        <v>Суп картофельный с горохом, с курицей</v>
      </c>
      <c r="C78" s="70">
        <f>'[3]12 лет и старше'!C78</f>
        <v>250</v>
      </c>
      <c r="D78" s="72">
        <f>'[3]12 лет и старше'!D78</f>
        <v>5.27</v>
      </c>
      <c r="E78" s="72">
        <v>8.4</v>
      </c>
      <c r="F78" s="72">
        <v>29.5</v>
      </c>
      <c r="G78" s="70">
        <v>215</v>
      </c>
      <c r="H78" s="138">
        <v>2.37</v>
      </c>
      <c r="I78" s="89">
        <v>139</v>
      </c>
      <c r="J78" s="88">
        <v>2004</v>
      </c>
    </row>
    <row r="79" spans="1:10" ht="15" customHeight="1" x14ac:dyDescent="0.2">
      <c r="A79" s="254"/>
      <c r="B79" s="220" t="s">
        <v>59</v>
      </c>
      <c r="C79" s="223">
        <v>110</v>
      </c>
      <c r="D79" s="225">
        <v>11.3</v>
      </c>
      <c r="E79" s="225">
        <v>10.8</v>
      </c>
      <c r="F79" s="225">
        <v>8.3000000000000007</v>
      </c>
      <c r="G79" s="223">
        <v>175</v>
      </c>
      <c r="H79" s="224">
        <v>0.9</v>
      </c>
      <c r="I79" s="226">
        <v>360</v>
      </c>
      <c r="J79" s="88">
        <v>2011</v>
      </c>
    </row>
    <row r="80" spans="1:10" ht="15" customHeight="1" x14ac:dyDescent="0.2">
      <c r="A80" s="254"/>
      <c r="B80" s="69" t="str">
        <f>B25</f>
        <v>Рагу из овощей</v>
      </c>
      <c r="C80" s="141">
        <v>150</v>
      </c>
      <c r="D80" s="179">
        <v>2.8</v>
      </c>
      <c r="E80" s="179">
        <v>7.5</v>
      </c>
      <c r="F80" s="142">
        <v>13.6</v>
      </c>
      <c r="G80" s="141">
        <v>134.19999999999999</v>
      </c>
      <c r="H80" s="179">
        <v>1.1000000000000001</v>
      </c>
      <c r="I80" s="70" t="str">
        <f>I25</f>
        <v>54-9г</v>
      </c>
      <c r="J80" s="180">
        <f>J25</f>
        <v>2021</v>
      </c>
    </row>
    <row r="81" spans="1:10" ht="15" customHeight="1" x14ac:dyDescent="0.2">
      <c r="A81" s="254"/>
      <c r="B81" s="220" t="str">
        <f t="shared" ref="B81:J81" si="22">B58</f>
        <v>Чай (без сахара)</v>
      </c>
      <c r="C81" s="223">
        <f t="shared" si="22"/>
        <v>200</v>
      </c>
      <c r="D81" s="225">
        <f t="shared" si="22"/>
        <v>0.1</v>
      </c>
      <c r="E81" s="223">
        <f t="shared" si="22"/>
        <v>0</v>
      </c>
      <c r="F81" s="104">
        <f t="shared" si="22"/>
        <v>0.1</v>
      </c>
      <c r="G81" s="105">
        <f t="shared" si="22"/>
        <v>0.8</v>
      </c>
      <c r="H81" s="253">
        <f t="shared" si="22"/>
        <v>0</v>
      </c>
      <c r="I81" s="244" t="str">
        <f t="shared" si="22"/>
        <v>54-1гн</v>
      </c>
      <c r="J81" s="88">
        <f t="shared" si="22"/>
        <v>2021</v>
      </c>
    </row>
    <row r="82" spans="1:10" ht="15" customHeight="1" x14ac:dyDescent="0.2">
      <c r="A82" s="254"/>
      <c r="B82" s="87" t="str">
        <f>B20</f>
        <v>Хлеб ржано-пшеничный обогащенный</v>
      </c>
      <c r="C82" s="70">
        <v>25</v>
      </c>
      <c r="D82" s="123">
        <v>1.7</v>
      </c>
      <c r="E82" s="157">
        <v>0.6</v>
      </c>
      <c r="F82" s="123">
        <v>8.5</v>
      </c>
      <c r="G82" s="152">
        <v>46</v>
      </c>
      <c r="H82" s="91">
        <v>0.7</v>
      </c>
      <c r="I82" s="181" t="str">
        <f>I20</f>
        <v>т/к</v>
      </c>
      <c r="J82" s="181" t="str">
        <f>J20</f>
        <v>т/к</v>
      </c>
    </row>
    <row r="83" spans="1:10" ht="15" customHeight="1" x14ac:dyDescent="0.2">
      <c r="A83" s="34" t="s">
        <v>11</v>
      </c>
      <c r="B83" s="182"/>
      <c r="C83" s="183">
        <f t="shared" ref="C83:H83" si="23">SUM(C77:C82)</f>
        <v>835</v>
      </c>
      <c r="D83" s="184">
        <f t="shared" si="23"/>
        <v>23.17</v>
      </c>
      <c r="E83" s="184">
        <f t="shared" si="23"/>
        <v>27.5</v>
      </c>
      <c r="F83" s="183">
        <f t="shared" si="23"/>
        <v>64</v>
      </c>
      <c r="G83" s="183">
        <f t="shared" si="23"/>
        <v>587.39999999999986</v>
      </c>
      <c r="H83" s="184">
        <f t="shared" si="23"/>
        <v>5.37</v>
      </c>
      <c r="I83" s="127"/>
      <c r="J83" s="185"/>
    </row>
    <row r="84" spans="1:10" ht="14.25" customHeight="1" x14ac:dyDescent="0.2">
      <c r="A84" s="14" t="s">
        <v>22</v>
      </c>
      <c r="B84" s="186"/>
      <c r="C84" s="187"/>
      <c r="D84" s="188">
        <f>D76+D83</f>
        <v>36.870000000000005</v>
      </c>
      <c r="E84" s="189">
        <f>E76+E83</f>
        <v>49.02</v>
      </c>
      <c r="F84" s="188">
        <f>F76+F83</f>
        <v>106.11</v>
      </c>
      <c r="G84" s="189">
        <f>G76+G83</f>
        <v>1004.2999999999998</v>
      </c>
      <c r="H84" s="188">
        <f>H76+H83</f>
        <v>8.77</v>
      </c>
      <c r="I84" s="188"/>
      <c r="J84" s="190"/>
    </row>
    <row r="85" spans="1:10" ht="14.25" customHeight="1" x14ac:dyDescent="0.25">
      <c r="A85" s="29" t="s">
        <v>26</v>
      </c>
      <c r="B85" s="27"/>
      <c r="C85" s="28"/>
      <c r="D85" s="28"/>
      <c r="E85" s="28"/>
      <c r="F85" s="28"/>
      <c r="G85" s="54"/>
      <c r="H85" s="28"/>
      <c r="I85" s="28"/>
      <c r="J85" s="27"/>
    </row>
    <row r="86" spans="1:10" ht="14.25" customHeight="1" x14ac:dyDescent="0.2">
      <c r="A86" s="255" t="s">
        <v>5</v>
      </c>
      <c r="B86" s="196" t="str">
        <f t="shared" ref="B86:J86" si="24">B16</f>
        <v>Каша гречневая молочная жидкая без сахара</v>
      </c>
      <c r="C86" s="129">
        <f t="shared" si="24"/>
        <v>200</v>
      </c>
      <c r="D86" s="129">
        <f t="shared" si="24"/>
        <v>3.6</v>
      </c>
      <c r="E86" s="129">
        <f t="shared" si="24"/>
        <v>3.3</v>
      </c>
      <c r="F86" s="129">
        <f t="shared" si="24"/>
        <v>11.9</v>
      </c>
      <c r="G86" s="197">
        <f t="shared" si="24"/>
        <v>92.2</v>
      </c>
      <c r="H86" s="129">
        <f t="shared" si="24"/>
        <v>1</v>
      </c>
      <c r="I86" s="129" t="str">
        <f t="shared" si="24"/>
        <v>54-20к</v>
      </c>
      <c r="J86" s="197">
        <f t="shared" si="24"/>
        <v>2021</v>
      </c>
    </row>
    <row r="87" spans="1:10" ht="15" customHeight="1" x14ac:dyDescent="0.2">
      <c r="A87" s="256"/>
      <c r="B87" s="69" t="s">
        <v>54</v>
      </c>
      <c r="C87" s="70">
        <v>20</v>
      </c>
      <c r="D87" s="71">
        <v>3.5</v>
      </c>
      <c r="E87" s="72">
        <v>4.4000000000000004</v>
      </c>
      <c r="F87" s="70">
        <v>0</v>
      </c>
      <c r="G87" s="73">
        <v>54</v>
      </c>
      <c r="H87" s="74">
        <v>0</v>
      </c>
      <c r="I87" s="75">
        <v>97</v>
      </c>
      <c r="J87" s="76">
        <v>2004</v>
      </c>
    </row>
    <row r="88" spans="1:10" ht="15" customHeight="1" x14ac:dyDescent="0.2">
      <c r="A88" s="256"/>
      <c r="B88" s="103" t="str">
        <f t="shared" ref="B88:J88" si="25">B58</f>
        <v>Чай (без сахара)</v>
      </c>
      <c r="C88" s="75">
        <f t="shared" si="25"/>
        <v>200</v>
      </c>
      <c r="D88" s="91">
        <f t="shared" si="25"/>
        <v>0.1</v>
      </c>
      <c r="E88" s="75">
        <f t="shared" si="25"/>
        <v>0</v>
      </c>
      <c r="F88" s="91">
        <f t="shared" si="25"/>
        <v>0.1</v>
      </c>
      <c r="G88" s="75">
        <f t="shared" si="25"/>
        <v>0.8</v>
      </c>
      <c r="H88" s="75">
        <f t="shared" si="25"/>
        <v>0</v>
      </c>
      <c r="I88" s="75" t="str">
        <f t="shared" si="25"/>
        <v>54-1гн</v>
      </c>
      <c r="J88" s="129">
        <f t="shared" si="25"/>
        <v>2021</v>
      </c>
    </row>
    <row r="89" spans="1:10" ht="15" customHeight="1" x14ac:dyDescent="0.2">
      <c r="A89" s="256"/>
      <c r="B89" s="103" t="s">
        <v>69</v>
      </c>
      <c r="C89" s="75">
        <v>25</v>
      </c>
      <c r="D89" s="91">
        <v>1.7</v>
      </c>
      <c r="E89" s="82">
        <v>0.6</v>
      </c>
      <c r="F89" s="91">
        <v>8.5</v>
      </c>
      <c r="G89" s="75">
        <v>46</v>
      </c>
      <c r="H89" s="91">
        <v>0.7</v>
      </c>
      <c r="I89" s="75" t="s">
        <v>43</v>
      </c>
      <c r="J89" s="109" t="s">
        <v>43</v>
      </c>
    </row>
    <row r="90" spans="1:10" ht="15" customHeight="1" x14ac:dyDescent="0.2">
      <c r="A90" s="256"/>
      <c r="B90" s="171" t="str">
        <f t="shared" ref="B90:J90" si="26">B60</f>
        <v>Фрукт свежий</v>
      </c>
      <c r="C90" s="78">
        <f t="shared" si="26"/>
        <v>130</v>
      </c>
      <c r="D90" s="201">
        <f t="shared" si="26"/>
        <v>0.6</v>
      </c>
      <c r="E90" s="79">
        <f t="shared" si="26"/>
        <v>0.6</v>
      </c>
      <c r="F90" s="173">
        <f t="shared" si="26"/>
        <v>13.3</v>
      </c>
      <c r="G90" s="212">
        <f t="shared" si="26"/>
        <v>61</v>
      </c>
      <c r="H90" s="202">
        <f t="shared" si="26"/>
        <v>1.1000000000000001</v>
      </c>
      <c r="I90" s="83" t="str">
        <f t="shared" si="26"/>
        <v>т/к</v>
      </c>
      <c r="J90" s="83" t="str">
        <f t="shared" si="26"/>
        <v>т/к</v>
      </c>
    </row>
    <row r="91" spans="1:10" ht="15" customHeight="1" x14ac:dyDescent="0.2">
      <c r="A91" s="16" t="s">
        <v>7</v>
      </c>
      <c r="B91" s="125"/>
      <c r="C91" s="203">
        <f>SUM(C86:C90)</f>
        <v>575</v>
      </c>
      <c r="D91" s="203">
        <f t="shared" ref="D91:H91" si="27">SUM(D86:D90)</f>
        <v>9.4999999999999982</v>
      </c>
      <c r="E91" s="203">
        <f t="shared" si="27"/>
        <v>8.9</v>
      </c>
      <c r="F91" s="203">
        <f t="shared" si="27"/>
        <v>33.799999999999997</v>
      </c>
      <c r="G91" s="126">
        <f t="shared" si="27"/>
        <v>254</v>
      </c>
      <c r="H91" s="203">
        <f t="shared" si="27"/>
        <v>2.8</v>
      </c>
      <c r="I91" s="127"/>
      <c r="J91" s="204"/>
    </row>
    <row r="92" spans="1:10" ht="15.75" customHeight="1" x14ac:dyDescent="0.2">
      <c r="A92" s="254" t="s">
        <v>10</v>
      </c>
      <c r="B92" s="61" t="str">
        <f>'[2]12 лет и старше'!B81</f>
        <v>Салат из свежей моркови с курагой</v>
      </c>
      <c r="C92" s="96">
        <f>'[2]12 лет и старше'!C81</f>
        <v>100</v>
      </c>
      <c r="D92" s="97">
        <f>'[2]12 лет и старше'!D81</f>
        <v>1.6</v>
      </c>
      <c r="E92" s="117">
        <f>'[2]12 лет и старше'!E81</f>
        <v>0.3</v>
      </c>
      <c r="F92" s="117">
        <f>'[2]12 лет и старше'!F81</f>
        <v>21.5</v>
      </c>
      <c r="G92" s="117">
        <f>'[2]12 лет и старше'!G81</f>
        <v>95</v>
      </c>
      <c r="H92" s="205">
        <v>1.8</v>
      </c>
      <c r="I92" s="128" t="s">
        <v>70</v>
      </c>
      <c r="J92" s="206">
        <v>2003</v>
      </c>
    </row>
    <row r="93" spans="1:10" ht="14.25" customHeight="1" x14ac:dyDescent="0.2">
      <c r="A93" s="254"/>
      <c r="B93" s="87" t="str">
        <f>'[3]12 лет и старше'!B94</f>
        <v>Суп из овощей с курицей и сметаной</v>
      </c>
      <c r="C93" s="96">
        <v>255</v>
      </c>
      <c r="D93" s="97">
        <v>4.8</v>
      </c>
      <c r="E93" s="97">
        <v>4.4000000000000004</v>
      </c>
      <c r="F93" s="97">
        <v>26.5</v>
      </c>
      <c r="G93" s="117">
        <v>164</v>
      </c>
      <c r="H93" s="91">
        <v>2.2000000000000002</v>
      </c>
      <c r="I93" s="199">
        <v>135</v>
      </c>
      <c r="J93" s="167">
        <v>2004</v>
      </c>
    </row>
    <row r="94" spans="1:10" ht="15" customHeight="1" x14ac:dyDescent="0.2">
      <c r="A94" s="254"/>
      <c r="B94" s="220" t="str">
        <f t="shared" ref="B94:J94" si="28">B37</f>
        <v>Рагу из мяса птицы</v>
      </c>
      <c r="C94" s="96">
        <f t="shared" si="28"/>
        <v>250</v>
      </c>
      <c r="D94" s="97">
        <f t="shared" si="28"/>
        <v>13.4</v>
      </c>
      <c r="E94" s="97">
        <f t="shared" si="28"/>
        <v>12.5</v>
      </c>
      <c r="F94" s="97">
        <f t="shared" si="28"/>
        <v>36.5</v>
      </c>
      <c r="G94" s="117">
        <f t="shared" si="28"/>
        <v>310</v>
      </c>
      <c r="H94" s="243">
        <f t="shared" si="28"/>
        <v>3</v>
      </c>
      <c r="I94" s="222" t="str">
        <f t="shared" si="28"/>
        <v>54-22м</v>
      </c>
      <c r="J94" s="129">
        <f t="shared" si="28"/>
        <v>2021</v>
      </c>
    </row>
    <row r="95" spans="1:10" ht="15" customHeight="1" x14ac:dyDescent="0.2">
      <c r="A95" s="254"/>
      <c r="B95" s="77" t="str">
        <f t="shared" ref="B95:J95" si="29">B74</f>
        <v>Чай с лимоном (без сахара)</v>
      </c>
      <c r="C95" s="78">
        <f t="shared" si="29"/>
        <v>205</v>
      </c>
      <c r="D95" s="104">
        <f t="shared" si="29"/>
        <v>0.1</v>
      </c>
      <c r="E95" s="248">
        <f t="shared" si="29"/>
        <v>0</v>
      </c>
      <c r="F95" s="195">
        <f t="shared" si="29"/>
        <v>0.1</v>
      </c>
      <c r="G95" s="192">
        <f t="shared" si="29"/>
        <v>1.4</v>
      </c>
      <c r="H95" s="75">
        <f t="shared" si="29"/>
        <v>0</v>
      </c>
      <c r="I95" s="106" t="str">
        <f t="shared" si="29"/>
        <v>54-27гн</v>
      </c>
      <c r="J95" s="76">
        <f t="shared" si="29"/>
        <v>2021</v>
      </c>
    </row>
    <row r="96" spans="1:10" ht="15" customHeight="1" x14ac:dyDescent="0.2">
      <c r="A96" s="254"/>
      <c r="B96" s="87" t="str">
        <f t="shared" ref="B96:H96" si="30">B53</f>
        <v>Хлеб ржано-пшеничный обогащенный</v>
      </c>
      <c r="C96" s="70">
        <f t="shared" si="30"/>
        <v>25</v>
      </c>
      <c r="D96" s="207">
        <f t="shared" si="30"/>
        <v>1.7</v>
      </c>
      <c r="E96" s="216">
        <f t="shared" si="30"/>
        <v>0.6</v>
      </c>
      <c r="F96" s="91">
        <f t="shared" si="30"/>
        <v>8.5</v>
      </c>
      <c r="G96" s="217">
        <f t="shared" si="30"/>
        <v>46</v>
      </c>
      <c r="H96" s="208">
        <f t="shared" si="30"/>
        <v>0.7</v>
      </c>
      <c r="I96" s="209" t="s">
        <v>43</v>
      </c>
      <c r="J96" s="209" t="str">
        <f>J53</f>
        <v>т/к</v>
      </c>
    </row>
    <row r="97" spans="1:10" ht="14.25" customHeight="1" x14ac:dyDescent="0.2">
      <c r="A97" s="19" t="s">
        <v>14</v>
      </c>
      <c r="B97" s="182"/>
      <c r="C97" s="175">
        <f t="shared" ref="C97:H97" si="31">SUM(C92:C96)</f>
        <v>835</v>
      </c>
      <c r="D97" s="176">
        <f t="shared" si="31"/>
        <v>21.6</v>
      </c>
      <c r="E97" s="176">
        <f t="shared" si="31"/>
        <v>17.8</v>
      </c>
      <c r="F97" s="194">
        <f t="shared" si="31"/>
        <v>93.1</v>
      </c>
      <c r="G97" s="175">
        <f t="shared" si="31"/>
        <v>616.4</v>
      </c>
      <c r="H97" s="176">
        <f t="shared" si="31"/>
        <v>7.7</v>
      </c>
      <c r="I97" s="153"/>
      <c r="J97" s="15"/>
    </row>
    <row r="98" spans="1:10" ht="14.25" customHeight="1" x14ac:dyDescent="0.2">
      <c r="A98" s="18" t="s">
        <v>27</v>
      </c>
      <c r="B98" s="125"/>
      <c r="C98" s="214"/>
      <c r="D98" s="214">
        <f>D91+D97</f>
        <v>31.1</v>
      </c>
      <c r="E98" s="214">
        <f>E91+E97</f>
        <v>26.700000000000003</v>
      </c>
      <c r="F98" s="214">
        <f>F91+F97</f>
        <v>126.89999999999999</v>
      </c>
      <c r="G98" s="215">
        <f>G91+G97</f>
        <v>870.4</v>
      </c>
      <c r="H98" s="214">
        <f>H91+H97</f>
        <v>10.5</v>
      </c>
      <c r="I98" s="210"/>
      <c r="J98" s="15"/>
    </row>
    <row r="99" spans="1:10" ht="14.25" customHeight="1" x14ac:dyDescent="0.25">
      <c r="A99" s="31" t="s">
        <v>28</v>
      </c>
      <c r="B99" s="41"/>
      <c r="C99" s="30"/>
      <c r="D99" s="30"/>
      <c r="E99" s="30"/>
      <c r="F99" s="30"/>
      <c r="G99" s="30"/>
      <c r="H99" s="55"/>
      <c r="I99" s="30"/>
      <c r="J99" s="30"/>
    </row>
    <row r="100" spans="1:10" ht="14.25" customHeight="1" x14ac:dyDescent="0.2">
      <c r="A100" s="254" t="s">
        <v>15</v>
      </c>
      <c r="B100" s="118" t="str">
        <f t="shared" ref="B100:J100" si="32">B31</f>
        <v xml:space="preserve">Запеканка из творога </v>
      </c>
      <c r="C100" s="96">
        <f t="shared" si="32"/>
        <v>180</v>
      </c>
      <c r="D100" s="97">
        <f t="shared" si="32"/>
        <v>25.1</v>
      </c>
      <c r="E100" s="97">
        <f t="shared" si="32"/>
        <v>9.6</v>
      </c>
      <c r="F100" s="97">
        <f t="shared" si="32"/>
        <v>21.8</v>
      </c>
      <c r="G100" s="117">
        <f t="shared" si="32"/>
        <v>268.8</v>
      </c>
      <c r="H100" s="243">
        <f t="shared" si="32"/>
        <v>1.8</v>
      </c>
      <c r="I100" s="120" t="str">
        <f t="shared" si="32"/>
        <v>54-1т</v>
      </c>
      <c r="J100" s="86">
        <f t="shared" si="32"/>
        <v>2021</v>
      </c>
    </row>
    <row r="101" spans="1:10" ht="15" customHeight="1" x14ac:dyDescent="0.2">
      <c r="A101" s="254"/>
      <c r="B101" s="87" t="s">
        <v>38</v>
      </c>
      <c r="C101" s="70">
        <v>205</v>
      </c>
      <c r="D101" s="72">
        <v>0.1</v>
      </c>
      <c r="E101" s="70">
        <v>0</v>
      </c>
      <c r="F101" s="72">
        <v>0.1</v>
      </c>
      <c r="G101" s="70">
        <v>1</v>
      </c>
      <c r="H101" s="70">
        <v>0</v>
      </c>
      <c r="I101" s="78" t="s">
        <v>47</v>
      </c>
      <c r="J101" s="88">
        <v>2021</v>
      </c>
    </row>
    <row r="102" spans="1:10" ht="14.25" customHeight="1" x14ac:dyDescent="0.2">
      <c r="A102" s="254"/>
      <c r="B102" s="99" t="str">
        <f t="shared" ref="B102:J102" si="33">B33</f>
        <v>Фрукт свежий</v>
      </c>
      <c r="C102" s="121">
        <f t="shared" si="33"/>
        <v>130</v>
      </c>
      <c r="D102" s="122">
        <f t="shared" si="33"/>
        <v>0.6</v>
      </c>
      <c r="E102" s="123">
        <f t="shared" si="33"/>
        <v>0.6</v>
      </c>
      <c r="F102" s="123">
        <f t="shared" si="33"/>
        <v>13.3</v>
      </c>
      <c r="G102" s="121">
        <f t="shared" si="33"/>
        <v>61</v>
      </c>
      <c r="H102" s="123">
        <f t="shared" si="33"/>
        <v>1.1000000000000001</v>
      </c>
      <c r="I102" s="123" t="str">
        <f t="shared" si="33"/>
        <v>т/к</v>
      </c>
      <c r="J102" s="124" t="str">
        <f t="shared" si="33"/>
        <v>т/к</v>
      </c>
    </row>
    <row r="103" spans="1:10" ht="14.25" customHeight="1" x14ac:dyDescent="0.2">
      <c r="A103" s="16" t="s">
        <v>7</v>
      </c>
      <c r="B103" s="125"/>
      <c r="C103" s="126">
        <f>SUM(C100:C102)</f>
        <v>515</v>
      </c>
      <c r="D103" s="127">
        <f t="shared" ref="D103" si="34">SUM(D100:D102)</f>
        <v>25.800000000000004</v>
      </c>
      <c r="E103" s="127">
        <f t="shared" ref="E103" si="35">SUM(E100:E102)</f>
        <v>10.199999999999999</v>
      </c>
      <c r="F103" s="127">
        <f t="shared" ref="F103" si="36">SUM(F100:F102)</f>
        <v>35.200000000000003</v>
      </c>
      <c r="G103" s="126">
        <f t="shared" ref="G103" si="37">SUM(G100:G102)</f>
        <v>330.8</v>
      </c>
      <c r="H103" s="127">
        <f t="shared" ref="H103" si="38">SUM(H100:H102)</f>
        <v>2.9000000000000004</v>
      </c>
      <c r="I103" s="127"/>
      <c r="J103" s="15"/>
    </row>
    <row r="104" spans="1:10" ht="23.25" customHeight="1" x14ac:dyDescent="0.2">
      <c r="A104" s="255" t="s">
        <v>13</v>
      </c>
      <c r="B104" s="87" t="str">
        <f t="shared" ref="B104:J104" si="39">B48</f>
        <v>Салат из квашеной капусты (до 01.03 с луком репчатым, с 01.03 с луком зеленым) (без сахара)</v>
      </c>
      <c r="C104" s="3">
        <f t="shared" si="39"/>
        <v>100</v>
      </c>
      <c r="D104" s="4">
        <f t="shared" si="39"/>
        <v>1.7</v>
      </c>
      <c r="E104" s="4">
        <f t="shared" si="39"/>
        <v>6.5</v>
      </c>
      <c r="F104" s="4">
        <f t="shared" si="39"/>
        <v>9.3000000000000007</v>
      </c>
      <c r="G104" s="3">
        <f t="shared" si="39"/>
        <v>96</v>
      </c>
      <c r="H104" s="4">
        <f t="shared" si="39"/>
        <v>0.7</v>
      </c>
      <c r="I104" s="251">
        <f t="shared" si="39"/>
        <v>45</v>
      </c>
      <c r="J104" s="6">
        <f t="shared" si="39"/>
        <v>2004</v>
      </c>
    </row>
    <row r="105" spans="1:10" ht="15" customHeight="1" x14ac:dyDescent="0.2">
      <c r="A105" s="256"/>
      <c r="B105" s="87" t="str">
        <f>'[3]12 лет и старше'!B109</f>
        <v>Суп с макаронными изделиями и картофелем, с курицей</v>
      </c>
      <c r="C105" s="70">
        <f>'[3]12 лет и старше'!C109</f>
        <v>250</v>
      </c>
      <c r="D105" s="70">
        <v>4.4000000000000004</v>
      </c>
      <c r="E105" s="72">
        <v>5.3</v>
      </c>
      <c r="F105" s="72">
        <v>22.9</v>
      </c>
      <c r="G105" s="70">
        <v>157</v>
      </c>
      <c r="H105" s="72">
        <v>1.9</v>
      </c>
      <c r="I105" s="70">
        <v>140</v>
      </c>
      <c r="J105" s="88">
        <v>2004</v>
      </c>
    </row>
    <row r="106" spans="1:10" ht="15" customHeight="1" x14ac:dyDescent="0.2">
      <c r="A106" s="256"/>
      <c r="B106" s="220" t="str">
        <f>'[1]7-11 лет'!B107</f>
        <v>Котлета рыбная любительская (минтай)</v>
      </c>
      <c r="C106" s="96">
        <f>'[1]7-11 лет'!C107</f>
        <v>90</v>
      </c>
      <c r="D106" s="97">
        <f>'[1]7-11 лет'!D107</f>
        <v>13.2</v>
      </c>
      <c r="E106" s="97">
        <f>'[1]7-11 лет'!E107</f>
        <v>8.6</v>
      </c>
      <c r="F106" s="97">
        <f>'[1]7-11 лет'!F107</f>
        <v>11.8</v>
      </c>
      <c r="G106" s="117">
        <f>'[1]7-11 лет'!G107</f>
        <v>177</v>
      </c>
      <c r="H106" s="70">
        <f>'[1]7-11 лет'!H107</f>
        <v>1</v>
      </c>
      <c r="I106" s="70">
        <f>'[1]7-11 лет'!I107</f>
        <v>390</v>
      </c>
      <c r="J106" s="88">
        <f>'[1]7-11 лет'!J107</f>
        <v>2004</v>
      </c>
    </row>
    <row r="107" spans="1:10" ht="15" customHeight="1" x14ac:dyDescent="0.2">
      <c r="A107" s="256"/>
      <c r="B107" s="99" t="str">
        <f>'[2]7-11 лет'!B46</f>
        <v>Пюре картофельное</v>
      </c>
      <c r="C107" s="121">
        <f>'[2]7-11 лет'!C46</f>
        <v>150</v>
      </c>
      <c r="D107" s="123">
        <f>'[2]7-11 лет'!D46</f>
        <v>3.09</v>
      </c>
      <c r="E107" s="219">
        <f>'[2]7-11 лет'!E46</f>
        <v>5.4</v>
      </c>
      <c r="F107" s="121">
        <f>'[2]7-11 лет'!F46</f>
        <v>20.3</v>
      </c>
      <c r="G107" s="121">
        <f>'[2]7-11 лет'!G46</f>
        <v>146.11000000000001</v>
      </c>
      <c r="H107" s="122">
        <v>1.6</v>
      </c>
      <c r="I107" s="121">
        <v>520</v>
      </c>
      <c r="J107" s="124">
        <v>2004</v>
      </c>
    </row>
    <row r="108" spans="1:10" ht="15" customHeight="1" x14ac:dyDescent="0.2">
      <c r="A108" s="256"/>
      <c r="B108" s="103" t="str">
        <f t="shared" ref="B108:J108" si="40">B88</f>
        <v>Чай (без сахара)</v>
      </c>
      <c r="C108" s="75">
        <f t="shared" si="40"/>
        <v>200</v>
      </c>
      <c r="D108" s="91">
        <f t="shared" si="40"/>
        <v>0.1</v>
      </c>
      <c r="E108" s="151">
        <f t="shared" si="40"/>
        <v>0</v>
      </c>
      <c r="F108" s="75">
        <f t="shared" si="40"/>
        <v>0.1</v>
      </c>
      <c r="G108" s="75">
        <f t="shared" si="40"/>
        <v>0.8</v>
      </c>
      <c r="H108" s="151">
        <f t="shared" si="40"/>
        <v>0</v>
      </c>
      <c r="I108" s="75" t="str">
        <f t="shared" si="40"/>
        <v>54-1гн</v>
      </c>
      <c r="J108" s="109">
        <f t="shared" si="40"/>
        <v>2021</v>
      </c>
    </row>
    <row r="109" spans="1:10" ht="15" customHeight="1" x14ac:dyDescent="0.2">
      <c r="A109" s="257"/>
      <c r="B109" s="103" t="str">
        <f t="shared" ref="B109:J109" si="41">B96</f>
        <v>Хлеб ржано-пшеничный обогащенный</v>
      </c>
      <c r="C109" s="75">
        <f t="shared" si="41"/>
        <v>25</v>
      </c>
      <c r="D109" s="91">
        <f t="shared" si="41"/>
        <v>1.7</v>
      </c>
      <c r="E109" s="159">
        <f t="shared" si="41"/>
        <v>0.6</v>
      </c>
      <c r="F109" s="91">
        <f t="shared" si="41"/>
        <v>8.5</v>
      </c>
      <c r="G109" s="75">
        <f t="shared" si="41"/>
        <v>46</v>
      </c>
      <c r="H109" s="159">
        <f t="shared" si="41"/>
        <v>0.7</v>
      </c>
      <c r="I109" s="75" t="str">
        <f t="shared" si="41"/>
        <v>т/к</v>
      </c>
      <c r="J109" s="109" t="str">
        <f t="shared" si="41"/>
        <v>т/к</v>
      </c>
    </row>
    <row r="110" spans="1:10" ht="14.25" customHeight="1" x14ac:dyDescent="0.2">
      <c r="A110" s="34" t="s">
        <v>11</v>
      </c>
      <c r="B110" s="190"/>
      <c r="C110" s="126">
        <f>SUM(C104:C109)</f>
        <v>815</v>
      </c>
      <c r="D110" s="127">
        <f t="shared" ref="D110:G110" si="42">SUM(D104:D109)</f>
        <v>24.19</v>
      </c>
      <c r="E110" s="127">
        <f t="shared" si="42"/>
        <v>26.4</v>
      </c>
      <c r="F110" s="127">
        <f t="shared" si="42"/>
        <v>72.899999999999991</v>
      </c>
      <c r="G110" s="126">
        <f t="shared" si="42"/>
        <v>622.91</v>
      </c>
      <c r="H110" s="127">
        <f t="shared" ref="H110" si="43">SUM(H104:H109)</f>
        <v>5.8999999999999995</v>
      </c>
      <c r="I110" s="153"/>
      <c r="J110" s="15"/>
    </row>
    <row r="111" spans="1:10" ht="14.25" customHeight="1" x14ac:dyDescent="0.2">
      <c r="A111" s="14" t="s">
        <v>29</v>
      </c>
      <c r="B111" s="190"/>
      <c r="C111" s="127"/>
      <c r="D111" s="126">
        <f t="shared" ref="D111:H111" si="44">D103+D110</f>
        <v>49.990000000000009</v>
      </c>
      <c r="E111" s="127">
        <f t="shared" si="44"/>
        <v>36.599999999999994</v>
      </c>
      <c r="F111" s="127">
        <f t="shared" si="44"/>
        <v>108.1</v>
      </c>
      <c r="G111" s="126">
        <f t="shared" si="44"/>
        <v>953.71</v>
      </c>
      <c r="H111" s="127">
        <f t="shared" si="44"/>
        <v>8.8000000000000007</v>
      </c>
      <c r="I111" s="127"/>
      <c r="J111" s="15"/>
    </row>
    <row r="112" spans="1:10" s="17" customFormat="1" ht="14.25" customHeight="1" x14ac:dyDescent="0.25">
      <c r="A112" s="26" t="s">
        <v>31</v>
      </c>
      <c r="B112" s="33"/>
      <c r="C112" s="32"/>
      <c r="D112" s="32"/>
      <c r="E112" s="32"/>
      <c r="F112" s="32"/>
      <c r="G112" s="32"/>
      <c r="H112" s="32"/>
      <c r="I112" s="32"/>
      <c r="J112" s="32"/>
    </row>
    <row r="113" spans="1:10" ht="14.25" customHeight="1" x14ac:dyDescent="0.2">
      <c r="A113" s="254" t="s">
        <v>15</v>
      </c>
      <c r="B113" s="227" t="str">
        <f t="shared" ref="B113:J113" si="45">B43</f>
        <v>Каша пшеничная молочная (без сахара)</v>
      </c>
      <c r="C113" s="75">
        <f t="shared" si="45"/>
        <v>200</v>
      </c>
      <c r="D113" s="91">
        <f t="shared" si="45"/>
        <v>7.8</v>
      </c>
      <c r="E113" s="91">
        <f t="shared" si="45"/>
        <v>8.6999999999999993</v>
      </c>
      <c r="F113" s="75">
        <f t="shared" si="45"/>
        <v>30</v>
      </c>
      <c r="G113" s="75">
        <f t="shared" si="45"/>
        <v>236</v>
      </c>
      <c r="H113" s="75">
        <f t="shared" si="45"/>
        <v>2.5</v>
      </c>
      <c r="I113" s="75">
        <f t="shared" si="45"/>
        <v>297</v>
      </c>
      <c r="J113" s="129">
        <f t="shared" si="45"/>
        <v>2004</v>
      </c>
    </row>
    <row r="114" spans="1:10" ht="14.25" customHeight="1" x14ac:dyDescent="0.2">
      <c r="A114" s="254"/>
      <c r="B114" s="227" t="str">
        <f t="shared" ref="B114:J114" si="46">B17</f>
        <v>Яйцо вареное</v>
      </c>
      <c r="C114" s="75">
        <f t="shared" si="46"/>
        <v>40</v>
      </c>
      <c r="D114" s="75">
        <f t="shared" si="46"/>
        <v>4.8</v>
      </c>
      <c r="E114" s="75">
        <f t="shared" si="46"/>
        <v>4</v>
      </c>
      <c r="F114" s="91">
        <f t="shared" si="46"/>
        <v>0.3</v>
      </c>
      <c r="G114" s="75">
        <f t="shared" si="46"/>
        <v>57</v>
      </c>
      <c r="H114" s="75">
        <f t="shared" si="46"/>
        <v>0</v>
      </c>
      <c r="I114" s="75">
        <f t="shared" si="46"/>
        <v>337</v>
      </c>
      <c r="J114" s="129">
        <f t="shared" si="46"/>
        <v>2004</v>
      </c>
    </row>
    <row r="115" spans="1:10" ht="14.25" customHeight="1" x14ac:dyDescent="0.2">
      <c r="A115" s="254"/>
      <c r="B115" s="227" t="str">
        <f t="shared" ref="B115:J115" si="47">B73</f>
        <v>Масло сливочное</v>
      </c>
      <c r="C115" s="75">
        <f t="shared" si="47"/>
        <v>10</v>
      </c>
      <c r="D115" s="91">
        <f t="shared" si="47"/>
        <v>0.1</v>
      </c>
      <c r="E115" s="91">
        <f t="shared" si="47"/>
        <v>8.3000000000000007</v>
      </c>
      <c r="F115" s="91">
        <f t="shared" si="47"/>
        <v>0.1</v>
      </c>
      <c r="G115" s="75">
        <f t="shared" si="47"/>
        <v>75</v>
      </c>
      <c r="H115" s="75">
        <f t="shared" si="47"/>
        <v>0</v>
      </c>
      <c r="I115" s="78">
        <f t="shared" si="47"/>
        <v>487</v>
      </c>
      <c r="J115" s="109">
        <f t="shared" si="47"/>
        <v>2011</v>
      </c>
    </row>
    <row r="116" spans="1:10" ht="14.25" customHeight="1" x14ac:dyDescent="0.2">
      <c r="A116" s="254"/>
      <c r="B116" s="227" t="str">
        <f t="shared" ref="B116:J116" si="48">B74</f>
        <v>Чай с лимоном (без сахара)</v>
      </c>
      <c r="C116" s="75">
        <f t="shared" si="48"/>
        <v>205</v>
      </c>
      <c r="D116" s="159">
        <f t="shared" si="48"/>
        <v>0.1</v>
      </c>
      <c r="E116" s="75">
        <f t="shared" si="48"/>
        <v>0</v>
      </c>
      <c r="F116" s="91">
        <f t="shared" si="48"/>
        <v>0.1</v>
      </c>
      <c r="G116" s="75">
        <f t="shared" si="48"/>
        <v>1.4</v>
      </c>
      <c r="H116" s="75">
        <f t="shared" si="48"/>
        <v>0</v>
      </c>
      <c r="I116" s="129" t="str">
        <f t="shared" si="48"/>
        <v>54-27гн</v>
      </c>
      <c r="J116" s="129">
        <f t="shared" si="48"/>
        <v>2021</v>
      </c>
    </row>
    <row r="117" spans="1:10" ht="14.25" customHeight="1" x14ac:dyDescent="0.2">
      <c r="A117" s="254"/>
      <c r="B117" s="227" t="str">
        <f t="shared" ref="B117:J117" si="49">B109</f>
        <v>Хлеб ржано-пшеничный обогащенный</v>
      </c>
      <c r="C117" s="75">
        <f t="shared" si="49"/>
        <v>25</v>
      </c>
      <c r="D117" s="159">
        <f t="shared" si="49"/>
        <v>1.7</v>
      </c>
      <c r="E117" s="91">
        <f t="shared" si="49"/>
        <v>0.6</v>
      </c>
      <c r="F117" s="91">
        <f t="shared" si="49"/>
        <v>8.5</v>
      </c>
      <c r="G117" s="75">
        <f t="shared" si="49"/>
        <v>46</v>
      </c>
      <c r="H117" s="91">
        <f t="shared" si="49"/>
        <v>0.7</v>
      </c>
      <c r="I117" s="129" t="str">
        <f t="shared" si="49"/>
        <v>т/к</v>
      </c>
      <c r="J117" s="129" t="str">
        <f t="shared" si="49"/>
        <v>т/к</v>
      </c>
    </row>
    <row r="118" spans="1:10" ht="14.25" customHeight="1" x14ac:dyDescent="0.2">
      <c r="A118" s="16" t="s">
        <v>7</v>
      </c>
      <c r="B118" s="112"/>
      <c r="C118" s="126">
        <f>SUM(C113:C117)</f>
        <v>480</v>
      </c>
      <c r="D118" s="127">
        <f t="shared" ref="D118:H118" si="50">SUM(D113:D117)</f>
        <v>14.499999999999998</v>
      </c>
      <c r="E118" s="127">
        <f t="shared" si="50"/>
        <v>21.6</v>
      </c>
      <c r="F118" s="126">
        <f t="shared" si="50"/>
        <v>39</v>
      </c>
      <c r="G118" s="126">
        <f t="shared" si="50"/>
        <v>415.4</v>
      </c>
      <c r="H118" s="127">
        <f t="shared" si="50"/>
        <v>3.2</v>
      </c>
      <c r="I118" s="153"/>
      <c r="J118" s="15"/>
    </row>
    <row r="119" spans="1:10" ht="15" customHeight="1" x14ac:dyDescent="0.2">
      <c r="A119" s="254" t="s">
        <v>13</v>
      </c>
      <c r="B119" s="166" t="str">
        <f>'[2]12 лет и старше'!B106</f>
        <v>Салат из свежей капусты с помидорами и огурцами</v>
      </c>
      <c r="C119" s="70">
        <f>'[2]12 лет и старше'!C106</f>
        <v>100</v>
      </c>
      <c r="D119" s="72">
        <f>'[2]12 лет и старше'!D106</f>
        <v>2.2999999999999998</v>
      </c>
      <c r="E119" s="72">
        <f>'[2]12 лет и старше'!E106</f>
        <v>10.9</v>
      </c>
      <c r="F119" s="72">
        <f>'[2]12 лет и старше'!F106</f>
        <v>3.5</v>
      </c>
      <c r="G119" s="213">
        <f>'[2]12 лет и старше'!G106</f>
        <v>123</v>
      </c>
      <c r="H119" s="72">
        <v>0.3</v>
      </c>
      <c r="I119" s="121" t="s">
        <v>71</v>
      </c>
      <c r="J119" s="88">
        <v>2021</v>
      </c>
    </row>
    <row r="120" spans="1:10" ht="14.25" customHeight="1" x14ac:dyDescent="0.2">
      <c r="A120" s="254"/>
      <c r="B120" s="87" t="str">
        <f>'[2]12 лет и старше'!B107</f>
        <v>Борщ из свежей капусты с картофелем со сметаной, с курицей</v>
      </c>
      <c r="C120" s="70">
        <f>'[2]12 лет и старше'!C107</f>
        <v>255</v>
      </c>
      <c r="D120" s="72">
        <f>'[2]12 лет и старше'!D107</f>
        <v>2.6</v>
      </c>
      <c r="E120" s="72">
        <f>'[2]12 лет и старше'!E107</f>
        <v>8.4</v>
      </c>
      <c r="F120" s="70">
        <f>'[2]12 лет и старше'!F107</f>
        <v>16</v>
      </c>
      <c r="G120" s="70">
        <f>'[2]12 лет и старше'!G107</f>
        <v>149</v>
      </c>
      <c r="H120" s="72">
        <v>1.3</v>
      </c>
      <c r="I120" s="70">
        <v>110</v>
      </c>
      <c r="J120" s="88">
        <v>2004</v>
      </c>
    </row>
    <row r="121" spans="1:10" ht="14.25" customHeight="1" x14ac:dyDescent="0.2">
      <c r="A121" s="254"/>
      <c r="B121" s="87" t="str">
        <f t="shared" ref="B121:J121" si="51">B24</f>
        <v xml:space="preserve">Гуляш </v>
      </c>
      <c r="C121" s="70">
        <f t="shared" si="51"/>
        <v>100</v>
      </c>
      <c r="D121" s="70">
        <f t="shared" si="51"/>
        <v>12.8</v>
      </c>
      <c r="E121" s="72">
        <f t="shared" si="51"/>
        <v>10.8</v>
      </c>
      <c r="F121" s="72">
        <f t="shared" si="51"/>
        <v>4.9000000000000004</v>
      </c>
      <c r="G121" s="70">
        <f t="shared" si="51"/>
        <v>168</v>
      </c>
      <c r="H121" s="72">
        <f t="shared" si="51"/>
        <v>0.4</v>
      </c>
      <c r="I121" s="70">
        <f t="shared" si="51"/>
        <v>437</v>
      </c>
      <c r="J121" s="88">
        <f t="shared" si="51"/>
        <v>2004</v>
      </c>
    </row>
    <row r="122" spans="1:10" ht="15" customHeight="1" x14ac:dyDescent="0.2">
      <c r="A122" s="254"/>
      <c r="B122" s="87" t="str">
        <f t="shared" ref="B122:J122" si="52">B65</f>
        <v>Каша гречневая рассыпчатая</v>
      </c>
      <c r="C122" s="70">
        <f t="shared" si="52"/>
        <v>150</v>
      </c>
      <c r="D122" s="72">
        <f t="shared" si="52"/>
        <v>8.4</v>
      </c>
      <c r="E122" s="72">
        <f t="shared" si="52"/>
        <v>5.52</v>
      </c>
      <c r="F122" s="72">
        <f t="shared" si="52"/>
        <v>36.799999999999997</v>
      </c>
      <c r="G122" s="70">
        <f t="shared" si="52"/>
        <v>234</v>
      </c>
      <c r="H122" s="70">
        <f t="shared" si="52"/>
        <v>3</v>
      </c>
      <c r="I122" s="70">
        <f t="shared" si="52"/>
        <v>297</v>
      </c>
      <c r="J122" s="88">
        <f t="shared" si="52"/>
        <v>2004</v>
      </c>
    </row>
    <row r="123" spans="1:10" ht="15" customHeight="1" x14ac:dyDescent="0.2">
      <c r="A123" s="254"/>
      <c r="B123" s="87" t="str">
        <f>'[1]7-11 лет'!B124</f>
        <v>Компот из смеси сухофруктов (без сахара)</v>
      </c>
      <c r="C123" s="70">
        <f>'[1]7-11 лет'!C124</f>
        <v>180</v>
      </c>
      <c r="D123" s="72">
        <f>'[1]7-11 лет'!D124</f>
        <v>0.1</v>
      </c>
      <c r="E123" s="70">
        <f>'[1]7-11 лет'!E124</f>
        <v>0.1</v>
      </c>
      <c r="F123" s="107">
        <f>'[1]7-11 лет'!F124</f>
        <v>4.5</v>
      </c>
      <c r="G123" s="70">
        <f>'[1]7-11 лет'!G124</f>
        <v>20.7</v>
      </c>
      <c r="H123" s="70">
        <f>'[1]7-11 лет'!H124</f>
        <v>0.3</v>
      </c>
      <c r="I123" s="70">
        <f>'[1]7-11 лет'!I124</f>
        <v>639</v>
      </c>
      <c r="J123" s="88">
        <f>'[1]7-11 лет'!J124</f>
        <v>2004</v>
      </c>
    </row>
    <row r="124" spans="1:10" ht="15" customHeight="1" x14ac:dyDescent="0.2">
      <c r="A124" s="254"/>
      <c r="B124" s="87" t="str">
        <f t="shared" ref="B124:H124" si="53">B82</f>
        <v>Хлеб ржано-пшеничный обогащенный</v>
      </c>
      <c r="C124" s="70">
        <f t="shared" si="53"/>
        <v>25</v>
      </c>
      <c r="D124" s="122">
        <f t="shared" si="53"/>
        <v>1.7</v>
      </c>
      <c r="E124" s="157">
        <f t="shared" si="53"/>
        <v>0.6</v>
      </c>
      <c r="F124" s="123">
        <f t="shared" si="53"/>
        <v>8.5</v>
      </c>
      <c r="G124" s="121">
        <f t="shared" si="53"/>
        <v>46</v>
      </c>
      <c r="H124" s="156">
        <f t="shared" si="53"/>
        <v>0.7</v>
      </c>
      <c r="I124" s="156" t="s">
        <v>43</v>
      </c>
      <c r="J124" s="228" t="str">
        <f>J82</f>
        <v>т/к</v>
      </c>
    </row>
    <row r="125" spans="1:10" ht="14.25" customHeight="1" x14ac:dyDescent="0.2">
      <c r="A125" s="16" t="s">
        <v>11</v>
      </c>
      <c r="B125" s="182"/>
      <c r="C125" s="67">
        <f t="shared" ref="C125:H125" si="54">SUM(C119:C124)</f>
        <v>810</v>
      </c>
      <c r="D125" s="68">
        <f t="shared" si="54"/>
        <v>27.900000000000002</v>
      </c>
      <c r="E125" s="68">
        <f t="shared" si="54"/>
        <v>36.320000000000007</v>
      </c>
      <c r="F125" s="68">
        <f t="shared" si="54"/>
        <v>74.199999999999989</v>
      </c>
      <c r="G125" s="67">
        <f t="shared" si="54"/>
        <v>740.7</v>
      </c>
      <c r="H125" s="67">
        <f t="shared" si="54"/>
        <v>6</v>
      </c>
      <c r="I125" s="229"/>
      <c r="J125" s="165"/>
    </row>
    <row r="126" spans="1:10" ht="14.25" customHeight="1" x14ac:dyDescent="0.2">
      <c r="A126" s="14" t="s">
        <v>32</v>
      </c>
      <c r="B126" s="113"/>
      <c r="C126" s="230"/>
      <c r="D126" s="230">
        <f t="shared" ref="D126:H126" si="55">D118+D125</f>
        <v>42.4</v>
      </c>
      <c r="E126" s="230">
        <v>39.200000000000003</v>
      </c>
      <c r="F126" s="230">
        <f t="shared" si="55"/>
        <v>113.19999999999999</v>
      </c>
      <c r="G126" s="231">
        <f t="shared" si="55"/>
        <v>1156.0999999999999</v>
      </c>
      <c r="H126" s="230">
        <f t="shared" si="55"/>
        <v>9.1999999999999993</v>
      </c>
      <c r="I126" s="230"/>
      <c r="J126" s="8"/>
    </row>
    <row r="127" spans="1:10" ht="14.25" customHeight="1" x14ac:dyDescent="0.25">
      <c r="A127" s="26" t="s">
        <v>35</v>
      </c>
      <c r="B127" s="33"/>
      <c r="C127" s="32"/>
      <c r="D127" s="32"/>
      <c r="E127" s="32"/>
      <c r="F127" s="32"/>
      <c r="G127" s="32"/>
      <c r="H127" s="32"/>
      <c r="I127" s="32"/>
      <c r="J127" s="32"/>
    </row>
    <row r="128" spans="1:10" ht="14.25" customHeight="1" x14ac:dyDescent="0.2">
      <c r="A128" s="254"/>
      <c r="B128" s="87" t="str">
        <f t="shared" ref="B128:J128" si="56">B57</f>
        <v>Каша овсяная молочная вязкая (без сахара)</v>
      </c>
      <c r="C128" s="70">
        <f t="shared" si="56"/>
        <v>200</v>
      </c>
      <c r="D128" s="70">
        <f t="shared" si="56"/>
        <v>8.5</v>
      </c>
      <c r="E128" s="72">
        <f t="shared" si="56"/>
        <v>11.4</v>
      </c>
      <c r="F128" s="70">
        <f t="shared" si="56"/>
        <v>24</v>
      </c>
      <c r="G128" s="70">
        <f t="shared" si="56"/>
        <v>240</v>
      </c>
      <c r="H128" s="70">
        <f t="shared" si="56"/>
        <v>2</v>
      </c>
      <c r="I128" s="70">
        <f t="shared" si="56"/>
        <v>302</v>
      </c>
      <c r="J128" s="88">
        <f t="shared" si="56"/>
        <v>2004</v>
      </c>
    </row>
    <row r="129" spans="1:10" ht="14.25" customHeight="1" x14ac:dyDescent="0.2">
      <c r="A129" s="254"/>
      <c r="B129" s="87" t="str">
        <f t="shared" ref="B129:J129" si="57">B116</f>
        <v>Чай с лимоном (без сахара)</v>
      </c>
      <c r="C129" s="70">
        <f t="shared" si="57"/>
        <v>205</v>
      </c>
      <c r="D129" s="72">
        <f t="shared" si="57"/>
        <v>0.1</v>
      </c>
      <c r="E129" s="70">
        <f t="shared" si="57"/>
        <v>0</v>
      </c>
      <c r="F129" s="72">
        <f t="shared" si="57"/>
        <v>0.1</v>
      </c>
      <c r="G129" s="70">
        <v>46</v>
      </c>
      <c r="H129" s="70">
        <f t="shared" si="57"/>
        <v>0</v>
      </c>
      <c r="I129" s="75" t="str">
        <f t="shared" si="57"/>
        <v>54-27гн</v>
      </c>
      <c r="J129" s="178">
        <f t="shared" si="57"/>
        <v>2021</v>
      </c>
    </row>
    <row r="130" spans="1:10" ht="14.25" customHeight="1" x14ac:dyDescent="0.2">
      <c r="A130" s="254"/>
      <c r="B130" s="87" t="str">
        <f>B89</f>
        <v>Хлеб ржано-пшеничный обогащенный</v>
      </c>
      <c r="C130" s="70">
        <f>C89</f>
        <v>25</v>
      </c>
      <c r="D130" s="72">
        <f>D89</f>
        <v>1.7</v>
      </c>
      <c r="E130" s="191">
        <f>E89</f>
        <v>0.6</v>
      </c>
      <c r="F130" s="72">
        <v>0.1</v>
      </c>
      <c r="G130" s="70">
        <v>1</v>
      </c>
      <c r="H130" s="72">
        <v>0.7</v>
      </c>
      <c r="I130" s="88" t="str">
        <f>I89</f>
        <v>т/к</v>
      </c>
      <c r="J130" s="88" t="str">
        <f>J89</f>
        <v>т/к</v>
      </c>
    </row>
    <row r="131" spans="1:10" ht="14.25" customHeight="1" x14ac:dyDescent="0.2">
      <c r="A131" s="254"/>
      <c r="B131" s="99" t="str">
        <f t="shared" ref="B131:J131" si="58">B46</f>
        <v>Фрукт свежий</v>
      </c>
      <c r="C131" s="70">
        <f t="shared" si="58"/>
        <v>130</v>
      </c>
      <c r="D131" s="107">
        <f t="shared" si="58"/>
        <v>0.6</v>
      </c>
      <c r="E131" s="72">
        <f t="shared" si="58"/>
        <v>0.6</v>
      </c>
      <c r="F131" s="72">
        <f t="shared" si="58"/>
        <v>13.3</v>
      </c>
      <c r="G131" s="191">
        <f t="shared" si="58"/>
        <v>61</v>
      </c>
      <c r="H131" s="72">
        <f t="shared" si="58"/>
        <v>1.1000000000000001</v>
      </c>
      <c r="I131" s="88" t="str">
        <f t="shared" si="58"/>
        <v>т/к</v>
      </c>
      <c r="J131" s="88" t="str">
        <f t="shared" si="58"/>
        <v>т/к</v>
      </c>
    </row>
    <row r="132" spans="1:10" ht="14.25" customHeight="1" x14ac:dyDescent="0.2">
      <c r="A132" s="16" t="s">
        <v>7</v>
      </c>
      <c r="B132" s="112"/>
      <c r="C132" s="232">
        <f>SUM(C128:C131)</f>
        <v>560</v>
      </c>
      <c r="D132" s="233">
        <f t="shared" ref="D132:H132" si="59">SUM(D128:D131)</f>
        <v>10.899999999999999</v>
      </c>
      <c r="E132" s="233">
        <f t="shared" si="59"/>
        <v>12.6</v>
      </c>
      <c r="F132" s="233">
        <f t="shared" si="59"/>
        <v>37.5</v>
      </c>
      <c r="G132" s="232">
        <f t="shared" si="59"/>
        <v>348</v>
      </c>
      <c r="H132" s="233">
        <f t="shared" si="59"/>
        <v>3.8000000000000003</v>
      </c>
      <c r="I132" s="234"/>
      <c r="J132" s="165"/>
    </row>
    <row r="133" spans="1:10" ht="15" customHeight="1" x14ac:dyDescent="0.2">
      <c r="A133" s="254" t="s">
        <v>13</v>
      </c>
      <c r="B133" s="87" t="str">
        <f>'[2]12 лет и старше'!B118</f>
        <v>Огурец свежий/ томат свежий в нарезке (50/50)</v>
      </c>
      <c r="C133" s="70">
        <f>'[2]12 лет и старше'!C118</f>
        <v>100</v>
      </c>
      <c r="D133" s="70">
        <f>'[2]12 лет и старше'!D118</f>
        <v>0.8</v>
      </c>
      <c r="E133" s="72">
        <f>'[2]12 лет и старше'!E118</f>
        <v>0.12</v>
      </c>
      <c r="F133" s="70">
        <f>'[2]12 лет и старше'!F118</f>
        <v>2.5</v>
      </c>
      <c r="G133" s="70">
        <f>'[2]12 лет и старше'!G118</f>
        <v>14.12</v>
      </c>
      <c r="H133" s="72">
        <v>0.2</v>
      </c>
      <c r="I133" s="72" t="s">
        <v>72</v>
      </c>
      <c r="J133" s="88">
        <v>2021</v>
      </c>
    </row>
    <row r="134" spans="1:10" ht="15" customHeight="1" x14ac:dyDescent="0.2">
      <c r="A134" s="254"/>
      <c r="B134" s="87" t="str">
        <f>'[3]7-11 лет'!B138</f>
        <v>Суп картофельный с горохом, с курицей</v>
      </c>
      <c r="C134" s="70">
        <f>'[3]12 лет и старше'!C138</f>
        <v>250</v>
      </c>
      <c r="D134" s="72">
        <f>'[3]12 лет и старше'!D138</f>
        <v>5.27</v>
      </c>
      <c r="E134" s="72">
        <v>8.4</v>
      </c>
      <c r="F134" s="72">
        <v>29.5</v>
      </c>
      <c r="G134" s="70">
        <v>215</v>
      </c>
      <c r="H134" s="72">
        <v>2.37</v>
      </c>
      <c r="I134" s="70">
        <v>139</v>
      </c>
      <c r="J134" s="88">
        <v>2004</v>
      </c>
    </row>
    <row r="135" spans="1:10" ht="15" customHeight="1" x14ac:dyDescent="0.2">
      <c r="A135" s="254"/>
      <c r="B135" s="87" t="str">
        <f>'[1]7-11 лет'!B136</f>
        <v xml:space="preserve">Фрикадельки из мяса птицы (курица) </v>
      </c>
      <c r="C135" s="70">
        <f>'[1]7-11 лет'!C136</f>
        <v>80</v>
      </c>
      <c r="D135" s="72">
        <f>'[1]7-11 лет'!D136</f>
        <v>11.3</v>
      </c>
      <c r="E135" s="72">
        <f>'[1]7-11 лет'!E136</f>
        <v>10.8</v>
      </c>
      <c r="F135" s="72">
        <f>'[1]7-11 лет'!F136</f>
        <v>8.3000000000000007</v>
      </c>
      <c r="G135" s="70">
        <f>'[1]7-11 лет'!G136</f>
        <v>175</v>
      </c>
      <c r="H135" s="72">
        <f>'[1]7-11 лет'!H136</f>
        <v>0.7</v>
      </c>
      <c r="I135" s="191">
        <f>'[1]7-11 лет'!I136</f>
        <v>360</v>
      </c>
      <c r="J135" s="88">
        <f>'[1]7-11 лет'!J136</f>
        <v>2011</v>
      </c>
    </row>
    <row r="136" spans="1:10" ht="15" customHeight="1" x14ac:dyDescent="0.2">
      <c r="A136" s="254"/>
      <c r="B136" s="87" t="str">
        <f>'[1]7-11 лет'!B137</f>
        <v>Рагу из овощей</v>
      </c>
      <c r="C136" s="141">
        <f>'[1]7-11 лет'!C137</f>
        <v>150</v>
      </c>
      <c r="D136" s="72">
        <f>'[1]7-11 лет'!D137</f>
        <v>2.8</v>
      </c>
      <c r="E136" s="72">
        <f>'[1]7-11 лет'!E137</f>
        <v>7.5</v>
      </c>
      <c r="F136" s="107">
        <f>'[1]7-11 лет'!F137</f>
        <v>15.6</v>
      </c>
      <c r="G136" s="70">
        <f>'[1]7-11 лет'!G137</f>
        <v>145.19999999999999</v>
      </c>
      <c r="H136" s="72">
        <f>'[1]7-11 лет'!H137</f>
        <v>1.3</v>
      </c>
      <c r="I136" s="191" t="str">
        <f>'[1]7-11 лет'!I137</f>
        <v>54-9г</v>
      </c>
      <c r="J136" s="88">
        <f>'[1]7-11 лет'!J137</f>
        <v>2021</v>
      </c>
    </row>
    <row r="137" spans="1:10" ht="15" customHeight="1" x14ac:dyDescent="0.2">
      <c r="A137" s="254"/>
      <c r="B137" s="87" t="str">
        <f t="shared" ref="B137:J137" si="60">B108</f>
        <v>Чай (без сахара)</v>
      </c>
      <c r="C137" s="121">
        <f t="shared" si="60"/>
        <v>200</v>
      </c>
      <c r="D137" s="123">
        <f t="shared" si="60"/>
        <v>0.1</v>
      </c>
      <c r="E137" s="219">
        <f t="shared" si="60"/>
        <v>0</v>
      </c>
      <c r="F137" s="121">
        <f t="shared" si="60"/>
        <v>0.1</v>
      </c>
      <c r="G137" s="121">
        <f t="shared" si="60"/>
        <v>0.8</v>
      </c>
      <c r="H137" s="152">
        <f t="shared" si="60"/>
        <v>0</v>
      </c>
      <c r="I137" s="78" t="str">
        <f t="shared" si="60"/>
        <v>54-1гн</v>
      </c>
      <c r="J137" s="102">
        <f t="shared" si="60"/>
        <v>2021</v>
      </c>
    </row>
    <row r="138" spans="1:10" ht="15" customHeight="1" x14ac:dyDescent="0.2">
      <c r="A138" s="254"/>
      <c r="B138" s="99" t="str">
        <f t="shared" ref="B138:J138" si="61">B124</f>
        <v>Хлеб ржано-пшеничный обогащенный</v>
      </c>
      <c r="C138" s="121">
        <f t="shared" si="61"/>
        <v>25</v>
      </c>
      <c r="D138" s="122">
        <f t="shared" si="61"/>
        <v>1.7</v>
      </c>
      <c r="E138" s="123">
        <f t="shared" si="61"/>
        <v>0.6</v>
      </c>
      <c r="F138" s="123">
        <f t="shared" si="61"/>
        <v>8.5</v>
      </c>
      <c r="G138" s="121">
        <f t="shared" si="61"/>
        <v>46</v>
      </c>
      <c r="H138" s="123">
        <f t="shared" si="61"/>
        <v>0.7</v>
      </c>
      <c r="I138" s="123" t="str">
        <f t="shared" si="61"/>
        <v>т/к</v>
      </c>
      <c r="J138" s="218" t="str">
        <f t="shared" si="61"/>
        <v>т/к</v>
      </c>
    </row>
    <row r="139" spans="1:10" ht="14.25" customHeight="1" x14ac:dyDescent="0.2">
      <c r="A139" s="16" t="s">
        <v>11</v>
      </c>
      <c r="B139" s="190"/>
      <c r="C139" s="126">
        <f t="shared" ref="C139:H139" si="62">SUM(C133:C138)</f>
        <v>805</v>
      </c>
      <c r="D139" s="126">
        <f t="shared" si="62"/>
        <v>21.970000000000002</v>
      </c>
      <c r="E139" s="127">
        <f t="shared" si="62"/>
        <v>27.42</v>
      </c>
      <c r="F139" s="127">
        <f t="shared" si="62"/>
        <v>64.5</v>
      </c>
      <c r="G139" s="126">
        <f t="shared" si="62"/>
        <v>596.11999999999989</v>
      </c>
      <c r="H139" s="127">
        <f t="shared" si="62"/>
        <v>5.2700000000000005</v>
      </c>
      <c r="I139" s="203"/>
      <c r="J139" s="15"/>
    </row>
    <row r="140" spans="1:10" ht="14.25" customHeight="1" x14ac:dyDescent="0.2">
      <c r="A140" s="18" t="s">
        <v>33</v>
      </c>
      <c r="B140" s="190"/>
      <c r="C140" s="126"/>
      <c r="D140" s="127">
        <f t="shared" ref="D140:H140" si="63">D132+D139</f>
        <v>32.870000000000005</v>
      </c>
      <c r="E140" s="126">
        <f t="shared" si="63"/>
        <v>40.020000000000003</v>
      </c>
      <c r="F140" s="126">
        <f t="shared" si="63"/>
        <v>102</v>
      </c>
      <c r="G140" s="126">
        <f t="shared" si="63"/>
        <v>944.11999999999989</v>
      </c>
      <c r="H140" s="127">
        <f t="shared" si="63"/>
        <v>9.07</v>
      </c>
      <c r="I140" s="127"/>
      <c r="J140" s="15"/>
    </row>
    <row r="141" spans="1:10" ht="14.25" customHeight="1" x14ac:dyDescent="0.25">
      <c r="A141" s="26" t="s">
        <v>36</v>
      </c>
      <c r="B141" s="23"/>
      <c r="C141" s="24"/>
      <c r="D141" s="24"/>
      <c r="E141" s="24"/>
      <c r="F141" s="24"/>
      <c r="G141" s="24"/>
      <c r="H141" s="24"/>
      <c r="I141" s="24"/>
      <c r="J141" s="24"/>
    </row>
    <row r="142" spans="1:10" ht="14.25" customHeight="1" x14ac:dyDescent="0.2">
      <c r="A142" s="254" t="s">
        <v>15</v>
      </c>
      <c r="B142" s="171" t="str">
        <f t="shared" ref="B142:J142" si="64">B71</f>
        <v>Каша пшенная молочная (без сахара)</v>
      </c>
      <c r="C142" s="78">
        <f t="shared" si="64"/>
        <v>200</v>
      </c>
      <c r="D142" s="252">
        <f t="shared" si="64"/>
        <v>7</v>
      </c>
      <c r="E142" s="79">
        <f t="shared" si="64"/>
        <v>8.6199999999999992</v>
      </c>
      <c r="F142" s="79">
        <f t="shared" si="64"/>
        <v>33.11</v>
      </c>
      <c r="G142" s="78">
        <f t="shared" si="64"/>
        <v>238</v>
      </c>
      <c r="H142" s="79">
        <f t="shared" si="64"/>
        <v>2.7</v>
      </c>
      <c r="I142" s="78">
        <f t="shared" si="64"/>
        <v>311</v>
      </c>
      <c r="J142" s="235">
        <f t="shared" si="64"/>
        <v>2004</v>
      </c>
    </row>
    <row r="143" spans="1:10" ht="14.25" customHeight="1" x14ac:dyDescent="0.2">
      <c r="A143" s="254"/>
      <c r="B143" s="87" t="str">
        <f t="shared" ref="B143:J143" si="65">B87</f>
        <v>Сыр порциями</v>
      </c>
      <c r="C143" s="70">
        <f t="shared" si="65"/>
        <v>20</v>
      </c>
      <c r="D143" s="107">
        <f t="shared" si="65"/>
        <v>3.5</v>
      </c>
      <c r="E143" s="70">
        <f t="shared" si="65"/>
        <v>4.4000000000000004</v>
      </c>
      <c r="F143" s="70">
        <f t="shared" si="65"/>
        <v>0</v>
      </c>
      <c r="G143" s="70">
        <f t="shared" si="65"/>
        <v>54</v>
      </c>
      <c r="H143" s="70">
        <f t="shared" si="65"/>
        <v>0</v>
      </c>
      <c r="I143" s="70">
        <f t="shared" si="65"/>
        <v>97</v>
      </c>
      <c r="J143" s="88">
        <f t="shared" si="65"/>
        <v>2004</v>
      </c>
    </row>
    <row r="144" spans="1:10" ht="14.25" customHeight="1" x14ac:dyDescent="0.2">
      <c r="A144" s="254"/>
      <c r="B144" s="87" t="str">
        <f t="shared" ref="B144:J144" si="66">B88</f>
        <v>Чай (без сахара)</v>
      </c>
      <c r="C144" s="70">
        <f t="shared" si="66"/>
        <v>200</v>
      </c>
      <c r="D144" s="107">
        <f t="shared" si="66"/>
        <v>0.1</v>
      </c>
      <c r="E144" s="70">
        <f t="shared" si="66"/>
        <v>0</v>
      </c>
      <c r="F144" s="72">
        <f t="shared" si="66"/>
        <v>0.1</v>
      </c>
      <c r="G144" s="70">
        <f t="shared" si="66"/>
        <v>0.8</v>
      </c>
      <c r="H144" s="70">
        <f t="shared" si="66"/>
        <v>0</v>
      </c>
      <c r="I144" s="70" t="str">
        <f t="shared" si="66"/>
        <v>54-1гн</v>
      </c>
      <c r="J144" s="88">
        <f t="shared" si="66"/>
        <v>2021</v>
      </c>
    </row>
    <row r="145" spans="1:17" ht="14.25" customHeight="1" x14ac:dyDescent="0.2">
      <c r="A145" s="254"/>
      <c r="B145" s="236" t="str">
        <f t="shared" ref="B145:J145" si="67">B89</f>
        <v>Хлеб ржано-пшеничный обогащенный</v>
      </c>
      <c r="C145" s="70">
        <f t="shared" si="67"/>
        <v>25</v>
      </c>
      <c r="D145" s="107">
        <f t="shared" si="67"/>
        <v>1.7</v>
      </c>
      <c r="E145" s="72">
        <f t="shared" si="67"/>
        <v>0.6</v>
      </c>
      <c r="F145" s="72">
        <f t="shared" si="67"/>
        <v>8.5</v>
      </c>
      <c r="G145" s="70">
        <f t="shared" si="67"/>
        <v>46</v>
      </c>
      <c r="H145" s="70">
        <f t="shared" si="67"/>
        <v>0.7</v>
      </c>
      <c r="I145" s="70" t="str">
        <f t="shared" si="67"/>
        <v>т/к</v>
      </c>
      <c r="J145" s="237" t="str">
        <f t="shared" si="67"/>
        <v>т/к</v>
      </c>
    </row>
    <row r="146" spans="1:17" ht="15" customHeight="1" x14ac:dyDescent="0.2">
      <c r="A146" s="254"/>
      <c r="B146" s="87" t="str">
        <f t="shared" ref="B146:J146" si="68">B90</f>
        <v>Фрукт свежий</v>
      </c>
      <c r="C146" s="70">
        <f t="shared" si="68"/>
        <v>130</v>
      </c>
      <c r="D146" s="107">
        <f t="shared" si="68"/>
        <v>0.6</v>
      </c>
      <c r="E146" s="72">
        <f t="shared" si="68"/>
        <v>0.6</v>
      </c>
      <c r="F146" s="72">
        <f t="shared" si="68"/>
        <v>13.3</v>
      </c>
      <c r="G146" s="70">
        <f t="shared" si="68"/>
        <v>61</v>
      </c>
      <c r="H146" s="72">
        <f t="shared" si="68"/>
        <v>1.1000000000000001</v>
      </c>
      <c r="I146" s="70" t="str">
        <f t="shared" si="68"/>
        <v>т/к</v>
      </c>
      <c r="J146" s="178" t="str">
        <f t="shared" si="68"/>
        <v>т/к</v>
      </c>
    </row>
    <row r="147" spans="1:17" ht="14.25" customHeight="1" x14ac:dyDescent="0.2">
      <c r="A147" s="42" t="s">
        <v>7</v>
      </c>
      <c r="B147" s="238"/>
      <c r="C147" s="67">
        <f t="shared" ref="C147:H147" si="69">SUM(C142:C146)</f>
        <v>575</v>
      </c>
      <c r="D147" s="68">
        <f t="shared" si="69"/>
        <v>12.899999999999999</v>
      </c>
      <c r="E147" s="68">
        <f t="shared" si="69"/>
        <v>14.219999999999999</v>
      </c>
      <c r="F147" s="67">
        <f t="shared" si="69"/>
        <v>55.010000000000005</v>
      </c>
      <c r="G147" s="67">
        <f t="shared" si="69"/>
        <v>399.8</v>
      </c>
      <c r="H147" s="68">
        <f t="shared" si="69"/>
        <v>4.5</v>
      </c>
      <c r="I147" s="229"/>
      <c r="J147" s="165"/>
    </row>
    <row r="148" spans="1:17" ht="15" customHeight="1" x14ac:dyDescent="0.2">
      <c r="A148" s="254" t="s">
        <v>13</v>
      </c>
      <c r="B148" s="87" t="str">
        <f>'[2]12 лет и старше'!B131</f>
        <v xml:space="preserve">Салат из свеклы отварной </v>
      </c>
      <c r="C148" s="3">
        <f>'[2]12 лет и старше'!C131</f>
        <v>100</v>
      </c>
      <c r="D148" s="4">
        <f>'[2]12 лет и старше'!D131</f>
        <v>1.5</v>
      </c>
      <c r="E148" s="4">
        <f>'[2]12 лет и старше'!E131</f>
        <v>5.5</v>
      </c>
      <c r="F148" s="4">
        <f>'[2]12 лет и старше'!F131</f>
        <v>8.3000000000000007</v>
      </c>
      <c r="G148" s="3">
        <f>'[2]12 лет и старше'!G131</f>
        <v>88</v>
      </c>
      <c r="H148" s="4">
        <v>0.7</v>
      </c>
      <c r="I148" s="3" t="s">
        <v>73</v>
      </c>
      <c r="J148" s="6">
        <v>2021</v>
      </c>
    </row>
    <row r="149" spans="1:17" ht="15" customHeight="1" x14ac:dyDescent="0.2">
      <c r="A149" s="254"/>
      <c r="B149" s="220" t="str">
        <f>'[2]12 лет и старше'!B132</f>
        <v>Суп картофельный с крупой рисовой, с курицей</v>
      </c>
      <c r="C149" s="96">
        <f>'[2]12 лет и старше'!C132</f>
        <v>255</v>
      </c>
      <c r="D149" s="117">
        <f>'[2]12 лет и старше'!D132</f>
        <v>6</v>
      </c>
      <c r="E149" s="97">
        <f>'[2]12 лет и старше'!E132</f>
        <v>4.5</v>
      </c>
      <c r="F149" s="97">
        <f>'[2]12 лет и старше'!F132</f>
        <v>24.1</v>
      </c>
      <c r="G149" s="117">
        <f>'[2]12 лет и старше'!G132</f>
        <v>160</v>
      </c>
      <c r="H149" s="70">
        <v>2</v>
      </c>
      <c r="I149" s="93">
        <v>138</v>
      </c>
      <c r="J149" s="88">
        <v>2004</v>
      </c>
    </row>
    <row r="150" spans="1:17" ht="15" customHeight="1" x14ac:dyDescent="0.2">
      <c r="A150" s="254"/>
      <c r="B150" s="87" t="str">
        <f>'[2]12 лет и старше'!B133</f>
        <v>Жаркое по-домашнему</v>
      </c>
      <c r="C150" s="70">
        <f>'[2]12 лет и старше'!C133</f>
        <v>250</v>
      </c>
      <c r="D150" s="72">
        <f>'[2]12 лет и старше'!D133</f>
        <v>16.8</v>
      </c>
      <c r="E150" s="72">
        <f>'[2]12 лет и старше'!E133</f>
        <v>17.100000000000001</v>
      </c>
      <c r="F150" s="72">
        <f>'[2]12 лет и старше'!F133</f>
        <v>46.3</v>
      </c>
      <c r="G150" s="191">
        <f>'[2]12 лет и старше'!G133</f>
        <v>377</v>
      </c>
      <c r="H150" s="72">
        <v>3.8</v>
      </c>
      <c r="I150" s="70">
        <v>436</v>
      </c>
      <c r="J150" s="88">
        <v>2004</v>
      </c>
    </row>
    <row r="151" spans="1:17" ht="15" customHeight="1" x14ac:dyDescent="0.2">
      <c r="A151" s="254"/>
      <c r="B151" s="87" t="str">
        <f t="shared" ref="B151:D152" si="70">B95</f>
        <v>Чай с лимоном (без сахара)</v>
      </c>
      <c r="C151" s="70">
        <f t="shared" si="70"/>
        <v>205</v>
      </c>
      <c r="D151" s="72">
        <f t="shared" si="70"/>
        <v>0.1</v>
      </c>
      <c r="E151" s="72">
        <v>0.1</v>
      </c>
      <c r="F151" s="72">
        <f t="shared" ref="F151:J152" si="71">F95</f>
        <v>0.1</v>
      </c>
      <c r="G151" s="70">
        <f t="shared" si="71"/>
        <v>1.4</v>
      </c>
      <c r="H151" s="70">
        <f t="shared" si="71"/>
        <v>0</v>
      </c>
      <c r="I151" s="70" t="str">
        <f t="shared" si="71"/>
        <v>54-27гн</v>
      </c>
      <c r="J151" s="88">
        <f t="shared" si="71"/>
        <v>2021</v>
      </c>
    </row>
    <row r="152" spans="1:17" ht="15" customHeight="1" x14ac:dyDescent="0.2">
      <c r="A152" s="254"/>
      <c r="B152" s="87" t="str">
        <f t="shared" si="70"/>
        <v>Хлеб ржано-пшеничный обогащенный</v>
      </c>
      <c r="C152" s="70">
        <f t="shared" si="70"/>
        <v>25</v>
      </c>
      <c r="D152" s="72">
        <f t="shared" si="70"/>
        <v>1.7</v>
      </c>
      <c r="E152" s="107">
        <f>E96</f>
        <v>0.6</v>
      </c>
      <c r="F152" s="72">
        <f t="shared" si="71"/>
        <v>8.5</v>
      </c>
      <c r="G152" s="70">
        <f t="shared" si="71"/>
        <v>46</v>
      </c>
      <c r="H152" s="72">
        <f t="shared" si="71"/>
        <v>0.7</v>
      </c>
      <c r="I152" s="72" t="str">
        <f t="shared" si="71"/>
        <v>т/к</v>
      </c>
      <c r="J152" s="178" t="str">
        <f t="shared" si="71"/>
        <v>т/к</v>
      </c>
    </row>
    <row r="153" spans="1:17" ht="14.25" customHeight="1" x14ac:dyDescent="0.2">
      <c r="A153" s="34" t="s">
        <v>11</v>
      </c>
      <c r="B153" s="238"/>
      <c r="C153" s="67">
        <f t="shared" ref="C153:H153" si="72">SUM(C148:C152)</f>
        <v>835</v>
      </c>
      <c r="D153" s="68">
        <f t="shared" si="72"/>
        <v>26.1</v>
      </c>
      <c r="E153" s="68">
        <f t="shared" si="72"/>
        <v>27.800000000000004</v>
      </c>
      <c r="F153" s="68">
        <f t="shared" si="72"/>
        <v>87.3</v>
      </c>
      <c r="G153" s="67">
        <f t="shared" si="72"/>
        <v>672.4</v>
      </c>
      <c r="H153" s="68">
        <f t="shared" si="72"/>
        <v>7.2</v>
      </c>
      <c r="I153" s="239"/>
      <c r="J153" s="165"/>
    </row>
    <row r="154" spans="1:17" ht="14.25" customHeight="1" x14ac:dyDescent="0.2">
      <c r="A154" s="18" t="s">
        <v>34</v>
      </c>
      <c r="B154" s="240"/>
      <c r="C154" s="245"/>
      <c r="D154" s="245">
        <f>D147+D153</f>
        <v>39</v>
      </c>
      <c r="E154" s="245">
        <f>E147+E153</f>
        <v>42.02</v>
      </c>
      <c r="F154" s="246">
        <f>F147+F153</f>
        <v>142.31</v>
      </c>
      <c r="G154" s="245">
        <f>G147+G153</f>
        <v>1072.2</v>
      </c>
      <c r="H154" s="245">
        <f>H147+H153</f>
        <v>11.7</v>
      </c>
      <c r="I154" s="241"/>
      <c r="J154" s="8"/>
    </row>
    <row r="155" spans="1:17" ht="24.75" customHeight="1" x14ac:dyDescent="0.2">
      <c r="A155" s="18" t="str">
        <f>'[4]7-11 лет'!A180</f>
        <v>Среднее значение за 10 дней:</v>
      </c>
      <c r="B155" s="242"/>
      <c r="C155" s="15"/>
      <c r="D155" s="50">
        <v>39</v>
      </c>
      <c r="E155" s="50">
        <v>40</v>
      </c>
      <c r="F155" s="50">
        <v>114</v>
      </c>
      <c r="G155" s="50">
        <v>990</v>
      </c>
      <c r="H155" s="15"/>
      <c r="I155" s="15"/>
      <c r="J155" s="15"/>
    </row>
    <row r="156" spans="1:17" ht="24.75" customHeight="1" x14ac:dyDescent="0.2">
      <c r="A156" s="56"/>
      <c r="B156" s="57"/>
      <c r="C156" s="58"/>
      <c r="D156" s="59"/>
      <c r="E156" s="60"/>
      <c r="F156" s="59"/>
      <c r="G156" s="59"/>
      <c r="H156" s="58"/>
      <c r="I156" s="58"/>
      <c r="J156" s="58"/>
    </row>
    <row r="157" spans="1:17" ht="1.5" customHeight="1" x14ac:dyDescent="0.25">
      <c r="A157" s="43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7" s="48" customFormat="1" ht="14.25" customHeight="1" x14ac:dyDescent="0.2">
      <c r="A158" s="272" t="s">
        <v>53</v>
      </c>
      <c r="B158" s="272"/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</row>
    <row r="159" spans="1:17" s="48" customFormat="1" ht="14.2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</row>
    <row r="160" spans="1:17" x14ac:dyDescent="0.25">
      <c r="A160" s="274" t="s">
        <v>42</v>
      </c>
      <c r="B160" s="274"/>
      <c r="C160" s="274"/>
      <c r="D160" s="274"/>
      <c r="E160" s="274"/>
      <c r="F160" s="274"/>
      <c r="G160" s="274"/>
      <c r="H160" s="274"/>
      <c r="I160" s="274"/>
      <c r="J160" s="274"/>
    </row>
    <row r="161" spans="1:10" x14ac:dyDescent="0.25">
      <c r="A161" s="273" t="s">
        <v>39</v>
      </c>
      <c r="B161" s="273"/>
      <c r="C161" s="273"/>
      <c r="D161" s="273"/>
      <c r="E161" s="273"/>
      <c r="F161" s="273"/>
      <c r="G161" s="273"/>
      <c r="H161" s="273"/>
      <c r="I161" s="47"/>
      <c r="J161" s="45"/>
    </row>
    <row r="162" spans="1:10" x14ac:dyDescent="0.25">
      <c r="A162" s="273" t="s">
        <v>40</v>
      </c>
      <c r="B162" s="273"/>
      <c r="C162" s="273"/>
      <c r="D162" s="273"/>
      <c r="E162" s="273"/>
      <c r="F162" s="273"/>
      <c r="G162" s="45"/>
      <c r="H162" s="45"/>
      <c r="I162" s="47"/>
      <c r="J162" s="45"/>
    </row>
    <row r="163" spans="1:10" x14ac:dyDescent="0.25">
      <c r="A163" s="273" t="s">
        <v>44</v>
      </c>
      <c r="B163" s="273"/>
      <c r="C163" s="273"/>
      <c r="D163" s="273"/>
      <c r="E163" s="273"/>
      <c r="F163" s="273"/>
      <c r="G163" s="273"/>
      <c r="H163" s="273"/>
      <c r="I163" s="273"/>
      <c r="J163" s="273"/>
    </row>
    <row r="164" spans="1:10" x14ac:dyDescent="0.25">
      <c r="A164" s="46" t="s">
        <v>48</v>
      </c>
      <c r="B164" s="46"/>
      <c r="C164" s="47"/>
      <c r="D164" s="47"/>
      <c r="E164" s="47"/>
      <c r="F164" s="47"/>
      <c r="G164" s="47"/>
      <c r="H164" s="47"/>
      <c r="I164" s="47"/>
      <c r="J164" s="47"/>
    </row>
    <row r="165" spans="1:10" x14ac:dyDescent="0.25">
      <c r="A165" s="45"/>
      <c r="B165" s="45"/>
      <c r="C165" s="45"/>
      <c r="D165" s="45"/>
      <c r="E165" s="45"/>
      <c r="F165" s="45"/>
      <c r="G165" s="45"/>
      <c r="H165" s="45"/>
      <c r="I165" s="47"/>
      <c r="J165" s="45"/>
    </row>
    <row r="166" spans="1:10" x14ac:dyDescent="0.25">
      <c r="A166" s="273" t="s">
        <v>41</v>
      </c>
      <c r="B166" s="273"/>
      <c r="C166" s="273"/>
      <c r="D166" s="273"/>
      <c r="E166" s="273"/>
      <c r="F166" s="273"/>
      <c r="G166" s="273"/>
      <c r="H166" s="273"/>
      <c r="I166" s="273"/>
      <c r="J166" s="273"/>
    </row>
    <row r="167" spans="1:10" x14ac:dyDescent="0.25">
      <c r="A167" s="45"/>
      <c r="B167" s="45"/>
      <c r="C167" s="45"/>
      <c r="D167" s="45"/>
      <c r="E167" s="45"/>
      <c r="F167" s="45"/>
      <c r="G167" s="45"/>
      <c r="H167" s="45"/>
      <c r="I167" s="47"/>
      <c r="J167" s="45"/>
    </row>
    <row r="168" spans="1:10" x14ac:dyDescent="0.25">
      <c r="A168" s="45"/>
      <c r="B168" s="45"/>
      <c r="C168" s="45"/>
      <c r="D168" s="45"/>
      <c r="E168" s="45"/>
      <c r="F168" s="45"/>
      <c r="G168" s="45"/>
      <c r="H168" s="45"/>
      <c r="I168" s="47"/>
      <c r="J168" s="45"/>
    </row>
  </sheetData>
  <mergeCells count="41">
    <mergeCell ref="A158:Q158"/>
    <mergeCell ref="A166:J166"/>
    <mergeCell ref="A163:J163"/>
    <mergeCell ref="A162:F162"/>
    <mergeCell ref="A161:H161"/>
    <mergeCell ref="A160:J160"/>
    <mergeCell ref="F2:J2"/>
    <mergeCell ref="A2:B2"/>
    <mergeCell ref="A71:A75"/>
    <mergeCell ref="A113:A117"/>
    <mergeCell ref="A16:A20"/>
    <mergeCell ref="A12:A13"/>
    <mergeCell ref="B12:B13"/>
    <mergeCell ref="C12:C13"/>
    <mergeCell ref="G12:G13"/>
    <mergeCell ref="H12:H13"/>
    <mergeCell ref="A4:B4"/>
    <mergeCell ref="A22:A27"/>
    <mergeCell ref="A31:A33"/>
    <mergeCell ref="A35:A39"/>
    <mergeCell ref="A100:A102"/>
    <mergeCell ref="A77:A82"/>
    <mergeCell ref="F4:I4"/>
    <mergeCell ref="A128:A131"/>
    <mergeCell ref="A133:A138"/>
    <mergeCell ref="A119:A124"/>
    <mergeCell ref="A142:A146"/>
    <mergeCell ref="A148:A152"/>
    <mergeCell ref="A104:A109"/>
    <mergeCell ref="A92:A96"/>
    <mergeCell ref="A5:B5"/>
    <mergeCell ref="A7:J10"/>
    <mergeCell ref="J12:J13"/>
    <mergeCell ref="I12:I13"/>
    <mergeCell ref="D12:F12"/>
    <mergeCell ref="E5:H5"/>
    <mergeCell ref="A43:A46"/>
    <mergeCell ref="A48:A53"/>
    <mergeCell ref="A62:A67"/>
    <mergeCell ref="A57:A60"/>
    <mergeCell ref="A86:A90"/>
  </mergeCells>
  <printOptions horizontalCentered="1" verticalCentered="1"/>
  <pageMargins left="0.51181102362204722" right="0.51181102362204722" top="0.55118110236220474" bottom="0.74803149606299213" header="0.31496062992125984" footer="0.31496062992125984"/>
  <pageSetup paperSize="9" scale="78" orientation="landscape" r:id="rId1"/>
  <rowBreaks count="4" manualBreakCount="4">
    <brk id="41" max="9" man="1"/>
    <brk id="84" max="9" man="1"/>
    <brk id="126" max="9" man="1"/>
    <brk id="1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лет и старше</vt:lpstr>
      <vt:lpstr>'12 лет и старше'!Область_печати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MarssUsr</cp:lastModifiedBy>
  <cp:lastPrinted>2023-02-02T07:01:09Z</cp:lastPrinted>
  <dcterms:created xsi:type="dcterms:W3CDTF">2021-09-02T08:35:36Z</dcterms:created>
  <dcterms:modified xsi:type="dcterms:W3CDTF">2023-02-20T14:29:39Z</dcterms:modified>
</cp:coreProperties>
</file>